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k.ART\Desktop\"/>
    </mc:Choice>
  </mc:AlternateContent>
  <bookViews>
    <workbookView xWindow="0" yWindow="0" windowWidth="25200" windowHeight="11775" firstSheet="1" activeTab="1"/>
  </bookViews>
  <sheets>
    <sheet name="prays" sheetId="1" state="hidden" r:id="rId1"/>
    <sheet name="Price" sheetId="2" r:id="rId2"/>
  </sheets>
  <definedNames>
    <definedName name="Z_9BD5AA83_F88D_404B_BD01_99BABC647F38_.wvu.PrintArea" localSheetId="0" hidden="1">prays!$A$1:$K$38</definedName>
    <definedName name="Z_9BD5AA83_F88D_404B_BD01_99BABC647F38_.wvu.PrintArea" localSheetId="1" hidden="1">Price!$A$1:$G$195</definedName>
    <definedName name="Z_9BD5AA83_F88D_404B_BD01_99BABC647F38_.wvu.PrintTitles" localSheetId="0" hidden="1">prays!$1:$3</definedName>
    <definedName name="Z_9BD5AA83_F88D_404B_BD01_99BABC647F38_.wvu.PrintTitles" localSheetId="1" hidden="1">Price!$1:$11</definedName>
    <definedName name="Z_9BD5AA83_F88D_404B_BD01_99BABC647F38_.wvu.Rows" localSheetId="0" hidden="1">prays!$36:$38</definedName>
    <definedName name="Z_9BD5AA83_F88D_404B_BD01_99BABC647F38_.wvu.Rows" localSheetId="1" hidden="1">Price!$195:$195</definedName>
    <definedName name="_xlnm.Print_Titles" localSheetId="0">prays!$1:$3</definedName>
    <definedName name="_xlnm.Print_Titles" localSheetId="1">Price!$1:$3</definedName>
    <definedName name="_xlnm.Print_Area" localSheetId="0">prays!$A$1:$K$38</definedName>
  </definedNames>
  <calcPr calcId="152511"/>
  <customWorkbookViews>
    <customWorkbookView name="МеталлСам - Личное представление" guid="{9BD5AA83-F88D-404B-BD01-99BABC647F38}" mergeInterval="0" personalView="1" maximized="1" windowWidth="1676" windowHeight="821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5" i="1" l="1"/>
  <c r="O36" i="1"/>
  <c r="O37" i="1"/>
  <c r="O38" i="1"/>
  <c r="O34" i="1"/>
  <c r="G34" i="1" s="1"/>
  <c r="D32" i="1"/>
  <c r="D31" i="1"/>
  <c r="O32" i="1"/>
  <c r="G32" i="1" s="1"/>
  <c r="O31" i="1"/>
  <c r="G31" i="1" s="1"/>
  <c r="O29" i="1"/>
  <c r="G29" i="1" s="1"/>
  <c r="O28" i="1"/>
  <c r="G28" i="1" s="1"/>
  <c r="O27" i="1"/>
  <c r="G27" i="1" s="1"/>
  <c r="O26" i="1"/>
  <c r="G26" i="1" s="1"/>
  <c r="O25" i="1"/>
  <c r="G25" i="1" s="1"/>
  <c r="O23" i="1"/>
  <c r="G23" i="1" s="1"/>
  <c r="O22" i="1"/>
  <c r="G22" i="1" s="1"/>
  <c r="O21" i="1"/>
  <c r="G21" i="1" s="1"/>
  <c r="O20" i="1"/>
  <c r="G20" i="1" s="1"/>
  <c r="O18" i="1"/>
  <c r="G18" i="1" s="1"/>
  <c r="O17" i="1"/>
  <c r="G17" i="1" s="1"/>
  <c r="O16" i="1"/>
  <c r="G16" i="1" s="1"/>
  <c r="E7" i="1"/>
  <c r="O6" i="1"/>
  <c r="G6" i="1" s="1"/>
  <c r="F6" i="1" s="1"/>
  <c r="O7" i="1"/>
  <c r="G7" i="1" s="1"/>
  <c r="O8" i="1"/>
  <c r="G8" i="1" s="1"/>
  <c r="O9" i="1"/>
  <c r="G9" i="1" s="1"/>
  <c r="O10" i="1"/>
  <c r="G10" i="1" s="1"/>
  <c r="O11" i="1"/>
  <c r="G11" i="1" s="1"/>
  <c r="O12" i="1"/>
  <c r="G12" i="1" s="1"/>
  <c r="O13" i="1"/>
  <c r="G13" i="1" s="1"/>
  <c r="O14" i="1"/>
  <c r="G14" i="1" s="1"/>
  <c r="F14" i="1" s="1"/>
  <c r="O5" i="1"/>
  <c r="G5" i="1" s="1"/>
  <c r="E14" i="1"/>
  <c r="E13" i="1"/>
  <c r="E12" i="1"/>
  <c r="E11" i="1"/>
  <c r="E10" i="1"/>
  <c r="E9" i="1"/>
  <c r="E8" i="1"/>
  <c r="E6" i="1"/>
  <c r="E5" i="1"/>
  <c r="Q28" i="1"/>
  <c r="P12" i="1"/>
  <c r="Q12" i="1"/>
  <c r="P7" i="1"/>
  <c r="Q18" i="1"/>
  <c r="F5" i="1"/>
  <c r="Q37" i="1"/>
  <c r="E20" i="1"/>
  <c r="F17" i="1"/>
  <c r="P18" i="1"/>
  <c r="Q38" i="1"/>
  <c r="F27" i="1"/>
  <c r="Q10" i="1"/>
  <c r="F32" i="1"/>
  <c r="Q16" i="1"/>
  <c r="Q17" i="1"/>
  <c r="F31" i="1"/>
  <c r="F7" i="1"/>
  <c r="F9" i="1"/>
  <c r="F18" i="1"/>
  <c r="F13" i="1"/>
  <c r="E17" i="1"/>
  <c r="E16" i="1"/>
  <c r="P6" i="1"/>
  <c r="J38" i="1"/>
  <c r="P31" i="1"/>
  <c r="Q7" i="1"/>
  <c r="E18" i="1"/>
  <c r="F16" i="1"/>
  <c r="P14" i="1"/>
  <c r="Q32" i="1"/>
  <c r="H35" i="1"/>
  <c r="F12" i="1"/>
  <c r="Q35" i="1"/>
  <c r="P16" i="1"/>
  <c r="P21" i="1"/>
  <c r="P27" i="1"/>
  <c r="F11" i="1"/>
  <c r="Q13" i="1"/>
  <c r="P35" i="1"/>
  <c r="F28" i="1"/>
  <c r="P32" i="1"/>
  <c r="P10" i="1"/>
  <c r="E36" i="1"/>
  <c r="F35" i="1"/>
  <c r="Q22" i="1"/>
  <c r="Q11" i="1"/>
  <c r="P20" i="1"/>
  <c r="E22" i="1"/>
  <c r="Q26" i="1"/>
  <c r="E26" i="1"/>
  <c r="F29" i="1"/>
  <c r="Q9" i="1"/>
  <c r="E27" i="1"/>
  <c r="P25" i="1"/>
  <c r="P17" i="1"/>
  <c r="Q23" i="1"/>
  <c r="P34" i="1"/>
  <c r="F36" i="1"/>
  <c r="F34" i="1"/>
  <c r="Q8" i="1"/>
  <c r="E35" i="1"/>
  <c r="Q34" i="1"/>
  <c r="P26" i="1"/>
  <c r="F10" i="1"/>
  <c r="P23" i="1"/>
  <c r="P5" i="1"/>
  <c r="E29" i="1"/>
  <c r="Q20" i="1"/>
  <c r="F8" i="1"/>
  <c r="P13" i="1"/>
  <c r="F25" i="1"/>
  <c r="P22" i="1"/>
  <c r="P28" i="1"/>
  <c r="Q6" i="1"/>
  <c r="E23" i="1"/>
  <c r="P36" i="1"/>
  <c r="Q14" i="1"/>
  <c r="E25" i="1"/>
  <c r="Q21" i="1"/>
  <c r="Q31" i="1"/>
  <c r="P9" i="1"/>
  <c r="F37" i="1"/>
  <c r="Q5" i="1"/>
  <c r="E21" i="1"/>
  <c r="Q29" i="1"/>
  <c r="E28" i="1"/>
  <c r="Q27" i="1"/>
  <c r="Q25" i="1"/>
  <c r="P37" i="1"/>
  <c r="P29" i="1"/>
  <c r="P11" i="1"/>
  <c r="F38" i="1"/>
  <c r="E34" i="1"/>
  <c r="F26" i="1"/>
  <c r="P38" i="1"/>
  <c r="P8" i="1"/>
  <c r="Q36" i="1"/>
  <c r="I9" i="1" l="1"/>
  <c r="K8" i="1"/>
  <c r="K18" i="1"/>
  <c r="I22" i="1"/>
  <c r="K26" i="1"/>
  <c r="I12" i="1"/>
  <c r="M12" i="1" s="1"/>
  <c r="I8" i="1"/>
  <c r="M8" i="1" s="1"/>
  <c r="K5" i="1"/>
  <c r="K11" i="1"/>
  <c r="K7" i="1"/>
  <c r="J7" i="1" s="1"/>
  <c r="I18" i="1"/>
  <c r="M18" i="1" s="1"/>
  <c r="I21" i="1"/>
  <c r="M21" i="1" s="1"/>
  <c r="I23" i="1"/>
  <c r="M23" i="1" s="1"/>
  <c r="K25" i="1"/>
  <c r="I28" i="1"/>
  <c r="M28" i="1" s="1"/>
  <c r="K29" i="1"/>
  <c r="K31" i="1"/>
  <c r="K34" i="1"/>
  <c r="J34" i="1" s="1"/>
  <c r="K32" i="1"/>
  <c r="I11" i="1"/>
  <c r="M11" i="1" s="1"/>
  <c r="K14" i="1"/>
  <c r="K6" i="1"/>
  <c r="J6" i="1" s="1"/>
  <c r="K16" i="1"/>
  <c r="I20" i="1"/>
  <c r="M20" i="1" s="1"/>
  <c r="K21" i="1"/>
  <c r="K23" i="1"/>
  <c r="I27" i="1"/>
  <c r="M27" i="1" s="1"/>
  <c r="K28" i="1"/>
  <c r="L35" i="1"/>
  <c r="I13" i="1"/>
  <c r="M13" i="1" s="1"/>
  <c r="I5" i="1"/>
  <c r="M5" i="1" s="1"/>
  <c r="K12" i="1"/>
  <c r="I17" i="1"/>
  <c r="M17" i="1" s="1"/>
  <c r="I25" i="1"/>
  <c r="M25" i="1" s="1"/>
  <c r="I29" i="1"/>
  <c r="M29" i="1" s="1"/>
  <c r="I31" i="1"/>
  <c r="I34" i="1"/>
  <c r="M34" i="1" s="1"/>
  <c r="I7" i="1"/>
  <c r="M7" i="1" s="1"/>
  <c r="K10" i="1"/>
  <c r="I14" i="1"/>
  <c r="M14" i="1" s="1"/>
  <c r="I10" i="1"/>
  <c r="I6" i="1"/>
  <c r="M6" i="1" s="1"/>
  <c r="K13" i="1"/>
  <c r="K9" i="1"/>
  <c r="I16" i="1"/>
  <c r="M16" i="1" s="1"/>
  <c r="K17" i="1"/>
  <c r="J17" i="1" s="1"/>
  <c r="K20" i="1"/>
  <c r="K22" i="1"/>
  <c r="I26" i="1"/>
  <c r="M26" i="1" s="1"/>
  <c r="K27" i="1"/>
  <c r="J27" i="1" s="1"/>
  <c r="I32" i="1"/>
  <c r="M37" i="1"/>
  <c r="M35" i="1"/>
  <c r="M36" i="1"/>
  <c r="M38" i="1"/>
  <c r="J28" i="1"/>
  <c r="H37" i="1"/>
  <c r="J5" i="1"/>
  <c r="H36" i="1"/>
  <c r="H22" i="1"/>
  <c r="J12" i="1"/>
  <c r="J14" i="1"/>
  <c r="J21" i="1"/>
  <c r="F23" i="1"/>
  <c r="F20" i="1"/>
  <c r="J37" i="1"/>
  <c r="J22" i="1"/>
  <c r="J11" i="1"/>
  <c r="J35" i="1"/>
  <c r="H38" i="1"/>
  <c r="J31" i="1"/>
  <c r="F21" i="1"/>
  <c r="H31" i="1"/>
  <c r="H10" i="1"/>
  <c r="J23" i="1"/>
  <c r="F22" i="1"/>
  <c r="J36" i="1"/>
  <c r="J29" i="1"/>
  <c r="J9" i="1"/>
  <c r="J10" i="1"/>
  <c r="H9" i="1"/>
  <c r="J8" i="1"/>
  <c r="J18" i="1"/>
  <c r="J20" i="1"/>
  <c r="J26" i="1"/>
  <c r="J25" i="1"/>
  <c r="J32" i="1"/>
  <c r="J16" i="1"/>
  <c r="J13" i="1"/>
  <c r="H32" i="1"/>
  <c r="M9" i="1" l="1"/>
  <c r="L22" i="1"/>
  <c r="L10" i="1"/>
  <c r="L38" i="1"/>
  <c r="L37" i="1"/>
  <c r="L36" i="1"/>
  <c r="L9" i="1"/>
  <c r="M10" i="1"/>
  <c r="M22" i="1"/>
  <c r="H13" i="1"/>
  <c r="H23" i="1"/>
  <c r="H21" i="1"/>
  <c r="H8" i="1"/>
  <c r="H26" i="1"/>
  <c r="H17" i="1"/>
  <c r="H25" i="1"/>
  <c r="H29" i="1"/>
  <c r="H6" i="1"/>
  <c r="H5" i="1"/>
  <c r="H14" i="1"/>
  <c r="H27" i="1"/>
  <c r="H11" i="1"/>
  <c r="H16" i="1"/>
  <c r="H7" i="1"/>
  <c r="H12" i="1"/>
  <c r="H20" i="1"/>
  <c r="H34" i="1"/>
  <c r="H28" i="1"/>
  <c r="H18" i="1"/>
  <c r="L11" i="1" l="1"/>
  <c r="L18" i="1"/>
  <c r="L5" i="1"/>
  <c r="L23" i="1"/>
  <c r="L20" i="1"/>
  <c r="L14" i="1"/>
  <c r="L21" i="1"/>
  <c r="L7" i="1"/>
  <c r="L12" i="1"/>
  <c r="L25" i="1"/>
  <c r="L13" i="1"/>
  <c r="L17" i="1"/>
  <c r="L6" i="1"/>
  <c r="L26" i="1"/>
  <c r="L16" i="1"/>
  <c r="L29" i="1"/>
  <c r="L27" i="1"/>
  <c r="L34" i="1"/>
  <c r="L28" i="1"/>
  <c r="L8" i="1"/>
</calcChain>
</file>

<file path=xl/comments1.xml><?xml version="1.0" encoding="utf-8"?>
<comments xmlns="http://schemas.openxmlformats.org/spreadsheetml/2006/main">
  <authors>
    <author>sidorov_dv</author>
  </authors>
  <commentList>
    <comment ref="O33" authorId="0" shapeId="0">
      <text>
        <r>
          <rPr>
            <b/>
            <sz val="14"/>
            <color indexed="81"/>
            <rFont val="Tahoma"/>
            <family val="2"/>
            <charset val="204"/>
          </rPr>
          <t>sidorov_dv:</t>
        </r>
        <r>
          <rPr>
            <sz val="14"/>
            <color indexed="81"/>
            <rFont val="Tahoma"/>
            <family val="2"/>
            <charset val="204"/>
          </rPr>
          <t xml:space="preserve">
можешь менять</t>
        </r>
      </text>
    </comment>
    <comment ref="A36" authorId="0" shapeId="0">
      <text>
        <r>
          <rPr>
            <b/>
            <sz val="8"/>
            <color indexed="81"/>
            <rFont val="Tahoma"/>
            <family val="2"/>
            <charset val="204"/>
          </rPr>
          <t>sidorov_dv: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<sst xmlns="http://schemas.openxmlformats.org/spreadsheetml/2006/main" count="378" uniqueCount="217">
  <si>
    <t>от</t>
  </si>
  <si>
    <t>Реком</t>
  </si>
  <si>
    <t>розн цена</t>
  </si>
  <si>
    <t>мелкоопт</t>
  </si>
  <si>
    <t>оптов</t>
  </si>
  <si>
    <t xml:space="preserve">масса м.п. </t>
  </si>
  <si>
    <t>Длинна 1шт, м</t>
  </si>
  <si>
    <t>Масса 1шт., кг</t>
  </si>
  <si>
    <t>цена закуп</t>
  </si>
  <si>
    <t>Профильная труба</t>
  </si>
  <si>
    <t>Труба проф. 20*20*1,5</t>
  </si>
  <si>
    <t>Труба проф. 25*25*1,5</t>
  </si>
  <si>
    <t>Труба проф. 30*30*1,5</t>
  </si>
  <si>
    <t>Труба проф. 40*20*1,5</t>
  </si>
  <si>
    <t>Труба проф. 40*20*2,0</t>
  </si>
  <si>
    <t>Труба проф. 50*25*1,5</t>
  </si>
  <si>
    <t>Труба проф. 60*30*2,0</t>
  </si>
  <si>
    <t>Труба проф. 60*60*2,0</t>
  </si>
  <si>
    <t>Труба проф. 80*80*3,0</t>
  </si>
  <si>
    <t>Арматура</t>
  </si>
  <si>
    <t>Арматура ф 8  (А3) L=6м.</t>
  </si>
  <si>
    <t>Швеллер</t>
  </si>
  <si>
    <t xml:space="preserve"> </t>
  </si>
  <si>
    <t>Швеллер 8У</t>
  </si>
  <si>
    <t>Угол</t>
  </si>
  <si>
    <t>Угол 25*4</t>
  </si>
  <si>
    <t>Угол 50*4</t>
  </si>
  <si>
    <t>Угол 63*5</t>
  </si>
  <si>
    <t>Угол 75*5</t>
  </si>
  <si>
    <t>Лист г/к Ст3</t>
  </si>
  <si>
    <t>м2 / лист</t>
  </si>
  <si>
    <t>цена за 1 лист</t>
  </si>
  <si>
    <t>Труба проф. 30*20*1,5</t>
  </si>
  <si>
    <t>Цена за 1 м.п./руб</t>
  </si>
  <si>
    <t>Цена за 1 кг/руб</t>
  </si>
  <si>
    <t>Арматура Ф10  (А3) н/д</t>
  </si>
  <si>
    <t>Арматура Ф12  (А3) н/д</t>
  </si>
  <si>
    <t>Швеллер 12П</t>
  </si>
  <si>
    <t>Швеллер 14У</t>
  </si>
  <si>
    <t>Швеллер 10У</t>
  </si>
  <si>
    <t>Угол 40*3</t>
  </si>
  <si>
    <t xml:space="preserve">Лист г/к 2,0 </t>
  </si>
  <si>
    <t>Лист г/к 3,0</t>
  </si>
  <si>
    <t>ПРАЙС ЛИСТ НА МЕТАЛЛОПРОКАТ</t>
  </si>
  <si>
    <t>масса теор</t>
  </si>
  <si>
    <t>ширина, мм</t>
  </si>
  <si>
    <t>длинна, мм</t>
  </si>
  <si>
    <t>вес листа, кг</t>
  </si>
  <si>
    <t>Освной б/у металл</t>
  </si>
  <si>
    <t>ТРУБА НКТ Ф73*5,5</t>
  </si>
  <si>
    <t>Арматура А3 Ф8,0</t>
  </si>
  <si>
    <t>Наименование Б/у металл</t>
  </si>
  <si>
    <t>Масса 1м.пг.(м2), кг</t>
  </si>
  <si>
    <t>НОВЫЙ Металлопрокат</t>
  </si>
  <si>
    <t>Труба проф. 60*40*3,0</t>
  </si>
  <si>
    <t>Труба проф. 60*60*4,0</t>
  </si>
  <si>
    <t>Труба проф. 80*80*4,0</t>
  </si>
  <si>
    <t>Труба проф. 100*100*5,0</t>
  </si>
  <si>
    <t>Труба стальная</t>
  </si>
  <si>
    <t>Балка двутавровая</t>
  </si>
  <si>
    <t>Арматура АСК 6 мм</t>
  </si>
  <si>
    <t>Арматура АСК 10 мм</t>
  </si>
  <si>
    <t>Арматура АСК 8 мм</t>
  </si>
  <si>
    <t>метр</t>
  </si>
  <si>
    <t>Арматура АСК</t>
  </si>
  <si>
    <t>длина бухты (м)</t>
  </si>
  <si>
    <t>цена за бухту (50м)</t>
  </si>
  <si>
    <t>Угол 100*100*7</t>
  </si>
  <si>
    <t>Тел: 922-71-51 Григорий</t>
  </si>
  <si>
    <t>Наименование</t>
  </si>
  <si>
    <t>ячейка</t>
  </si>
  <si>
    <t>диаметр проволоки</t>
  </si>
  <si>
    <t>высота</t>
  </si>
  <si>
    <t>Сетка сварная оцинкованная (в рулонах)</t>
  </si>
  <si>
    <t>25/25</t>
  </si>
  <si>
    <t>50/50</t>
  </si>
  <si>
    <t>Сетка рабица оцинкованная (в рулонах)</t>
  </si>
  <si>
    <t>55/55</t>
  </si>
  <si>
    <t xml:space="preserve"> Б/у металл</t>
  </si>
  <si>
    <t>50/60</t>
  </si>
  <si>
    <t>Сетка сварная светлая/50м</t>
  </si>
  <si>
    <t>цена за 1м.п./руб</t>
  </si>
  <si>
    <t>цена за рулон, карту/руб</t>
  </si>
  <si>
    <t>Сетка сварная оцин. в рулоне/50м</t>
  </si>
  <si>
    <t>цена за 1 лист/руб</t>
  </si>
  <si>
    <t>Труба проф. 50*25*2,0</t>
  </si>
  <si>
    <t>Труба проф. 50*50*2,0</t>
  </si>
  <si>
    <t>Ширина, мм</t>
  </si>
  <si>
    <t>габаритная</t>
  </si>
  <si>
    <t>монтажная</t>
  </si>
  <si>
    <t>мм</t>
  </si>
  <si>
    <t>Толщина,</t>
  </si>
  <si>
    <t>Длина</t>
  </si>
  <si>
    <t>Цена за 1 м.кв</t>
  </si>
  <si>
    <t>руб.</t>
  </si>
  <si>
    <t>Цена за 1 лист</t>
  </si>
  <si>
    <t>1150/1160</t>
  </si>
  <si>
    <t>Профлист оцинкованный</t>
  </si>
  <si>
    <t>длина (м)</t>
  </si>
  <si>
    <t>высота (м)</t>
  </si>
  <si>
    <t>диаметр проволоки (мм)</t>
  </si>
  <si>
    <t>цена за карту/руб</t>
  </si>
  <si>
    <t>площадь карты (кв.м)</t>
  </si>
  <si>
    <t>100/100</t>
  </si>
  <si>
    <t>Штакетник</t>
  </si>
  <si>
    <t>Длина мм</t>
  </si>
  <si>
    <t>Оцинкованный</t>
  </si>
  <si>
    <t>Окрашенный</t>
  </si>
  <si>
    <t>Цена 1шт/руб.</t>
  </si>
  <si>
    <t>Штакетник М-образный</t>
  </si>
  <si>
    <t>Труба проф. 40*40*2,0</t>
  </si>
  <si>
    <t>Арматура АСК 12 мм</t>
  </si>
  <si>
    <t xml:space="preserve">Арматура Ф14  (А3) </t>
  </si>
  <si>
    <t xml:space="preserve">Арматура Ф10  (А3) </t>
  </si>
  <si>
    <t xml:space="preserve">Арматура ф 8  (А3) </t>
  </si>
  <si>
    <t>Бочка 220л пластик 2-е крыш.</t>
  </si>
  <si>
    <t>Бочка 227л пластик</t>
  </si>
  <si>
    <t>цена за шт./руб</t>
  </si>
  <si>
    <t>50х50</t>
  </si>
  <si>
    <t>Балка 20Б1</t>
  </si>
  <si>
    <t>Арматура Ф12  (А3)</t>
  </si>
  <si>
    <t>Балка 16Б1</t>
  </si>
  <si>
    <t>Инвентарь (зимний)</t>
  </si>
  <si>
    <t>Лопата снеговая маленькая (пластик)</t>
  </si>
  <si>
    <t>Лопата снеговая с резаком маленькая (пластик)</t>
  </si>
  <si>
    <t>Лопата снеговая с резаком средняя (пластик)</t>
  </si>
  <si>
    <t>Лопата снеговая с резаком большая (пластик)</t>
  </si>
  <si>
    <t>Ледоруб "Авиатор"</t>
  </si>
  <si>
    <t>Лежалый металлопрокат</t>
  </si>
  <si>
    <t>Сетка сварная светлая и кладочная и штукатурная рулонах (подходит для ограждения, стяжки, кладки, клеток)</t>
  </si>
  <si>
    <t>Проволока</t>
  </si>
  <si>
    <t>вес 1м.</t>
  </si>
  <si>
    <t>Вес 1шт/ кг</t>
  </si>
  <si>
    <t>Длинна 1шт/ м</t>
  </si>
  <si>
    <t>цена за 1м.п./руб.</t>
  </si>
  <si>
    <t>Лист г/к 2,0 (1250*2500)</t>
  </si>
  <si>
    <t>Лист г/к 4,0 (1500*6000)</t>
  </si>
  <si>
    <t>Площадь листа/ м2</t>
  </si>
  <si>
    <t>вес м2/кг</t>
  </si>
  <si>
    <t>цена м2</t>
  </si>
  <si>
    <t>Сетка кладочная АСК 50*50*2,0мм (0,55*2,0м) в картах</t>
  </si>
  <si>
    <t>Сетка рабица оцинк (загиб с двух сторон)/10м</t>
  </si>
  <si>
    <t>Проволока вязальная</t>
  </si>
  <si>
    <t>Проволока катанка</t>
  </si>
  <si>
    <t>Сетка кладочная (в картах)</t>
  </si>
  <si>
    <t>Угол 75*75*5</t>
  </si>
  <si>
    <t>Угол 50*50*5</t>
  </si>
  <si>
    <t>Угол 63*63*5</t>
  </si>
  <si>
    <t>Угол 32*32*3</t>
  </si>
  <si>
    <t>Угол 25*25*4</t>
  </si>
  <si>
    <t>Арматура Ф18  (А3)</t>
  </si>
  <si>
    <t>Труба проф. 120*120*5,0</t>
  </si>
  <si>
    <t>Труба проф. 80*80*5,0</t>
  </si>
  <si>
    <t>Угол 25*25*3</t>
  </si>
  <si>
    <t>Лист г/к 12,0 (1500*6000)</t>
  </si>
  <si>
    <t>Лист г/к 20,0 (1500*6000)</t>
  </si>
  <si>
    <t>Лист г/к 25,0 (1500*6000)</t>
  </si>
  <si>
    <t>25/12,5</t>
  </si>
  <si>
    <t>25/50</t>
  </si>
  <si>
    <t>Лавка (дерево+металл)</t>
  </si>
  <si>
    <t>Щит пожарный</t>
  </si>
  <si>
    <t>Ящик для одежды (металл)</t>
  </si>
  <si>
    <t>Ёмкость пластик (0,5 куб.м)</t>
  </si>
  <si>
    <t>Ёмкость пластик (1 куб.м)</t>
  </si>
  <si>
    <t>Бочка 127л пластик</t>
  </si>
  <si>
    <t>Балка 50Ш1</t>
  </si>
  <si>
    <t>Труба проф. 60*60*3,0</t>
  </si>
  <si>
    <t>Труба проф. 15*15*1,5</t>
  </si>
  <si>
    <t>Труба проф. 60*40*2,0</t>
  </si>
  <si>
    <t>Труба проф. 80*40*3,0</t>
  </si>
  <si>
    <t>Труба проф. 40*40*1,5</t>
  </si>
  <si>
    <t>Труба проф. 40*40*3,0</t>
  </si>
  <si>
    <t>Полоса</t>
  </si>
  <si>
    <t>Полоса 4*40</t>
  </si>
  <si>
    <t>Угол 35*35*4</t>
  </si>
  <si>
    <t>Полоса 4*30</t>
  </si>
  <si>
    <t>Труба проф. 40*25*2,0</t>
  </si>
  <si>
    <t>Бочка металлическая на поставке(6 куб)</t>
  </si>
  <si>
    <t>Полоса 4*50</t>
  </si>
  <si>
    <t>некондиция СС10</t>
  </si>
  <si>
    <t>Арматура Ф20  (А3)</t>
  </si>
  <si>
    <t>Труба проф. 100*100*3,0</t>
  </si>
  <si>
    <t>Балка 12Б1</t>
  </si>
  <si>
    <t>Лист г/к 8,0 (1500*6000)</t>
  </si>
  <si>
    <t>Арматура ф 8  (А1) гладкая</t>
  </si>
  <si>
    <t>Труба проф. 50*50*4,0 (леж)</t>
  </si>
  <si>
    <t>Труба проф. 20*20*2,0</t>
  </si>
  <si>
    <t>Круг, квадрат, шестигранник</t>
  </si>
  <si>
    <t>Квадрат 40*40 ГОСТ 2591-88/СТ3сп</t>
  </si>
  <si>
    <t>Квадрат 50-В ГОСТ 2591-2006/СТ3 ГОСТ 535-2005</t>
  </si>
  <si>
    <t>Круг 17-h11 ГОСТ 7417-75/45-В-Т ГОСТ 1050-88</t>
  </si>
  <si>
    <t>Круг 25-В ГОСТ 2590-88/45-Б ГОСТ 1050-88</t>
  </si>
  <si>
    <t>Круг 36-В ГОСТ 2590-88/45-Б ГОСТ 1050-88</t>
  </si>
  <si>
    <t>Круг 6-В ГОСТ 2590-2006/С245 ГОСТ 27772-88</t>
  </si>
  <si>
    <t>Угол 125*80*8</t>
  </si>
  <si>
    <t>ТРУБА НКТ  ф 60*5</t>
  </si>
  <si>
    <t>ТРУБА НКТ ф 73*5,5</t>
  </si>
  <si>
    <t>Сетка сварная оцин. в рулоне/15м</t>
  </si>
  <si>
    <t>Труба ф 219</t>
  </si>
  <si>
    <t>Труба ф 159</t>
  </si>
  <si>
    <t>Труба ф 168</t>
  </si>
  <si>
    <t>Лист г/к 3,0 (1250*2500)</t>
  </si>
  <si>
    <t>Лист г/к 6,0 (1500*6000)</t>
  </si>
  <si>
    <t>Швеллер 8П</t>
  </si>
  <si>
    <t>Швеллер 10П</t>
  </si>
  <si>
    <t>Угол 40*40*4</t>
  </si>
  <si>
    <t>ТРУБА НКТ ф 89</t>
  </si>
  <si>
    <t xml:space="preserve">Арматура Ф16  (А3) </t>
  </si>
  <si>
    <t>Труба ф 325*8</t>
  </si>
  <si>
    <t>Труба ф 114</t>
  </si>
  <si>
    <t>Швеллер  16П</t>
  </si>
  <si>
    <t>Швеллер 100*80*4 гнутый</t>
  </si>
  <si>
    <t>Швеллер 160*80*6 гнутый</t>
  </si>
  <si>
    <t>Швеллер 300*80*6 гнутый</t>
  </si>
  <si>
    <t>Труба стальная  57*3,5 (леж)</t>
  </si>
  <si>
    <t>Труба стальная  76*3,5 (леж)</t>
  </si>
  <si>
    <t>Сопутствующие товары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</si>
</sst>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00"/>
    <numFmt numFmtId="166" formatCode="0.0000"/>
    <numFmt numFmtId="167" formatCode="dd/mm/yyyy\ h:mm;@"/>
  </numFmts>
  <fonts count="27" x14ac:knownFonts="1">
    <font>
      <sz val="10"/>
      <name val="Arial Cyr"/>
      <charset val="204"/>
    </font>
    <font>
      <sz val="10"/>
      <name val="Arial Cyr"/>
      <charset val="204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2"/>
      <name val="Arial Cyr"/>
      <charset val="204"/>
    </font>
    <font>
      <b/>
      <sz val="14"/>
      <name val="Arial Cyr"/>
      <charset val="204"/>
    </font>
    <font>
      <sz val="12"/>
      <name val="Arial Cyr"/>
      <charset val="204"/>
    </font>
    <font>
      <b/>
      <i/>
      <u/>
      <sz val="12"/>
      <name val="Arial Cyr"/>
      <charset val="204"/>
    </font>
    <font>
      <b/>
      <sz val="12"/>
      <color rgb="FFFF0000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4"/>
      <color indexed="81"/>
      <name val="Tahoma"/>
      <family val="2"/>
      <charset val="204"/>
    </font>
    <font>
      <sz val="14"/>
      <color indexed="81"/>
      <name val="Tahoma"/>
      <family val="2"/>
      <charset val="204"/>
    </font>
    <font>
      <b/>
      <sz val="14"/>
      <color rgb="FFFF0000"/>
      <name val="Arial Cyr"/>
      <charset val="204"/>
    </font>
    <font>
      <b/>
      <sz val="14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name val="Arial Cyr"/>
      <charset val="204"/>
    </font>
    <font>
      <sz val="11"/>
      <color indexed="8"/>
      <name val="Arial Cyr"/>
      <charset val="204"/>
    </font>
    <font>
      <b/>
      <sz val="11"/>
      <name val="Arial Cyr"/>
      <charset val="204"/>
    </font>
    <font>
      <b/>
      <sz val="10"/>
      <color indexed="8"/>
      <name val="Arial Black"/>
      <family val="2"/>
      <charset val="204"/>
    </font>
    <font>
      <sz val="10"/>
      <name val="Arial Black"/>
      <family val="2"/>
      <charset val="204"/>
    </font>
    <font>
      <b/>
      <sz val="11"/>
      <color indexed="8"/>
      <name val="Arial Black"/>
      <family val="2"/>
      <charset val="204"/>
    </font>
    <font>
      <b/>
      <sz val="16"/>
      <name val="Arial Cyr"/>
      <charset val="204"/>
    </font>
    <font>
      <b/>
      <sz val="10"/>
      <name val="Arial Narrow"/>
      <family val="2"/>
      <charset val="204"/>
    </font>
    <font>
      <b/>
      <sz val="14"/>
      <color indexed="8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3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/>
    <xf numFmtId="9" fontId="6" fillId="0" borderId="2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0" fontId="6" fillId="0" borderId="3" xfId="1" applyNumberFormat="1" applyFont="1" applyBorder="1" applyAlignment="1">
      <alignment horizontal="center" vertical="center" wrapText="1"/>
    </xf>
    <xf numFmtId="4" fontId="6" fillId="0" borderId="15" xfId="0" applyNumberFormat="1" applyFont="1" applyFill="1" applyBorder="1" applyAlignment="1">
      <alignment horizontal="center"/>
    </xf>
    <xf numFmtId="4" fontId="4" fillId="0" borderId="17" xfId="0" applyNumberFormat="1" applyFont="1" applyFill="1" applyBorder="1" applyAlignment="1">
      <alignment horizontal="right"/>
    </xf>
    <xf numFmtId="4" fontId="6" fillId="0" borderId="3" xfId="0" applyNumberFormat="1" applyFont="1" applyBorder="1"/>
    <xf numFmtId="4" fontId="6" fillId="0" borderId="3" xfId="0" applyNumberFormat="1" applyFont="1" applyBorder="1" applyAlignment="1">
      <alignment horizontal="center"/>
    </xf>
    <xf numFmtId="4" fontId="6" fillId="0" borderId="21" xfId="0" applyNumberFormat="1" applyFont="1" applyFill="1" applyBorder="1" applyAlignment="1">
      <alignment horizontal="center"/>
    </xf>
    <xf numFmtId="4" fontId="4" fillId="0" borderId="24" xfId="0" applyNumberFormat="1" applyFont="1" applyFill="1" applyBorder="1" applyAlignment="1">
      <alignment horizontal="right"/>
    </xf>
    <xf numFmtId="0" fontId="6" fillId="0" borderId="3" xfId="0" applyFont="1" applyBorder="1"/>
    <xf numFmtId="4" fontId="6" fillId="0" borderId="29" xfId="0" applyNumberFormat="1" applyFont="1" applyFill="1" applyBorder="1" applyAlignment="1">
      <alignment horizontal="center"/>
    </xf>
    <xf numFmtId="4" fontId="4" fillId="0" borderId="31" xfId="0" applyNumberFormat="1" applyFont="1" applyFill="1" applyBorder="1" applyAlignment="1">
      <alignment horizontal="right"/>
    </xf>
    <xf numFmtId="0" fontId="4" fillId="2" borderId="3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10" fontId="4" fillId="5" borderId="12" xfId="1" applyNumberFormat="1" applyFont="1" applyFill="1" applyBorder="1" applyAlignment="1">
      <alignment horizontal="center" vertical="center" wrapText="1"/>
    </xf>
    <xf numFmtId="4" fontId="6" fillId="0" borderId="23" xfId="0" applyNumberFormat="1" applyFont="1" applyBorder="1" applyAlignment="1">
      <alignment horizontal="center"/>
    </xf>
    <xf numFmtId="4" fontId="6" fillId="0" borderId="21" xfId="0" applyNumberFormat="1" applyFont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4" fontId="6" fillId="0" borderId="18" xfId="0" applyNumberFormat="1" applyFont="1" applyBorder="1" applyAlignment="1">
      <alignment horizontal="center"/>
    </xf>
    <xf numFmtId="4" fontId="6" fillId="0" borderId="15" xfId="0" applyNumberFormat="1" applyFont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2" fontId="6" fillId="0" borderId="21" xfId="0" applyNumberFormat="1" applyFont="1" applyFill="1" applyBorder="1" applyAlignment="1">
      <alignment horizontal="center"/>
    </xf>
    <xf numFmtId="164" fontId="6" fillId="0" borderId="21" xfId="0" applyNumberFormat="1" applyFont="1" applyFill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15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24" xfId="0" applyNumberFormat="1" applyFont="1" applyBorder="1" applyAlignment="1">
      <alignment horizontal="center"/>
    </xf>
    <xf numFmtId="2" fontId="6" fillId="0" borderId="38" xfId="0" applyNumberFormat="1" applyFont="1" applyBorder="1" applyAlignment="1">
      <alignment horizontal="center"/>
    </xf>
    <xf numFmtId="4" fontId="6" fillId="0" borderId="27" xfId="0" applyNumberFormat="1" applyFont="1" applyBorder="1" applyAlignment="1">
      <alignment horizontal="center"/>
    </xf>
    <xf numFmtId="4" fontId="6" fillId="0" borderId="26" xfId="0" applyNumberFormat="1" applyFont="1" applyBorder="1" applyAlignment="1">
      <alignment horizontal="center"/>
    </xf>
    <xf numFmtId="2" fontId="6" fillId="0" borderId="23" xfId="0" applyNumberFormat="1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2" fontId="6" fillId="0" borderId="36" xfId="0" applyNumberFormat="1" applyFont="1" applyBorder="1" applyAlignment="1">
      <alignment horizontal="center"/>
    </xf>
    <xf numFmtId="164" fontId="6" fillId="0" borderId="0" xfId="0" applyNumberFormat="1" applyFont="1"/>
    <xf numFmtId="0" fontId="6" fillId="0" borderId="2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6" fillId="0" borderId="0" xfId="0" applyFont="1" applyFill="1"/>
    <xf numFmtId="166" fontId="6" fillId="2" borderId="22" xfId="0" applyNumberFormat="1" applyFont="1" applyFill="1" applyBorder="1" applyAlignment="1">
      <alignment horizontal="right"/>
    </xf>
    <xf numFmtId="166" fontId="8" fillId="2" borderId="2" xfId="0" applyNumberFormat="1" applyFont="1" applyFill="1" applyBorder="1" applyAlignment="1">
      <alignment horizontal="right"/>
    </xf>
    <xf numFmtId="0" fontId="6" fillId="6" borderId="6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 wrapText="1"/>
    </xf>
    <xf numFmtId="0" fontId="6" fillId="6" borderId="18" xfId="0" applyFont="1" applyFill="1" applyBorder="1"/>
    <xf numFmtId="0" fontId="6" fillId="6" borderId="23" xfId="0" applyFont="1" applyFill="1" applyBorder="1"/>
    <xf numFmtId="0" fontId="6" fillId="6" borderId="15" xfId="0" applyFont="1" applyFill="1" applyBorder="1"/>
    <xf numFmtId="0" fontId="6" fillId="6" borderId="27" xfId="0" applyFont="1" applyFill="1" applyBorder="1"/>
    <xf numFmtId="0" fontId="6" fillId="6" borderId="21" xfId="0" applyFont="1" applyFill="1" applyBorder="1"/>
    <xf numFmtId="0" fontId="6" fillId="6" borderId="29" xfId="0" applyFont="1" applyFill="1" applyBorder="1"/>
    <xf numFmtId="4" fontId="6" fillId="6" borderId="12" xfId="0" applyNumberFormat="1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vertical="center" wrapText="1"/>
    </xf>
    <xf numFmtId="4" fontId="6" fillId="6" borderId="16" xfId="0" applyNumberFormat="1" applyFont="1" applyFill="1" applyBorder="1"/>
    <xf numFmtId="4" fontId="6" fillId="6" borderId="22" xfId="0" applyNumberFormat="1" applyFont="1" applyFill="1" applyBorder="1"/>
    <xf numFmtId="4" fontId="6" fillId="6" borderId="30" xfId="0" applyNumberFormat="1" applyFont="1" applyFill="1" applyBorder="1"/>
    <xf numFmtId="0" fontId="4" fillId="6" borderId="35" xfId="0" applyFont="1" applyFill="1" applyBorder="1" applyAlignment="1">
      <alignment vertical="center" wrapText="1"/>
    </xf>
    <xf numFmtId="4" fontId="6" fillId="5" borderId="3" xfId="0" applyNumberFormat="1" applyFont="1" applyFill="1" applyBorder="1"/>
    <xf numFmtId="2" fontId="6" fillId="0" borderId="26" xfId="0" applyNumberFormat="1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165" fontId="6" fillId="6" borderId="22" xfId="0" applyNumberFormat="1" applyFont="1" applyFill="1" applyBorder="1"/>
    <xf numFmtId="165" fontId="4" fillId="3" borderId="21" xfId="0" applyNumberFormat="1" applyFont="1" applyFill="1" applyBorder="1" applyAlignment="1">
      <alignment horizontal="right"/>
    </xf>
    <xf numFmtId="165" fontId="4" fillId="0" borderId="2" xfId="0" applyNumberFormat="1" applyFont="1" applyFill="1" applyBorder="1"/>
    <xf numFmtId="165" fontId="6" fillId="6" borderId="3" xfId="0" applyNumberFormat="1" applyFont="1" applyFill="1" applyBorder="1"/>
    <xf numFmtId="165" fontId="4" fillId="0" borderId="24" xfId="0" applyNumberFormat="1" applyFont="1" applyFill="1" applyBorder="1" applyAlignment="1">
      <alignment horizontal="right"/>
    </xf>
    <xf numFmtId="0" fontId="9" fillId="6" borderId="12" xfId="0" applyFont="1" applyFill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/>
    </xf>
    <xf numFmtId="1" fontId="6" fillId="0" borderId="24" xfId="0" applyNumberFormat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67" fontId="4" fillId="0" borderId="0" xfId="0" applyNumberFormat="1" applyFont="1" applyBorder="1" applyAlignment="1">
      <alignment vertical="center" wrapText="1"/>
    </xf>
    <xf numFmtId="4" fontId="0" fillId="6" borderId="12" xfId="0" applyNumberFormat="1" applyFont="1" applyFill="1" applyBorder="1" applyAlignment="1">
      <alignment horizontal="center" vertical="center" wrapText="1"/>
    </xf>
    <xf numFmtId="4" fontId="0" fillId="6" borderId="35" xfId="0" applyNumberFormat="1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 wrapText="1"/>
    </xf>
    <xf numFmtId="10" fontId="8" fillId="5" borderId="12" xfId="1" applyNumberFormat="1" applyFont="1" applyFill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10" fontId="15" fillId="5" borderId="12" xfId="1" applyNumberFormat="1" applyFont="1" applyFill="1" applyBorder="1" applyAlignment="1">
      <alignment horizontal="center" vertical="center" wrapText="1"/>
    </xf>
    <xf numFmtId="4" fontId="4" fillId="3" borderId="15" xfId="0" applyNumberFormat="1" applyFont="1" applyFill="1" applyBorder="1" applyAlignment="1">
      <alignment horizontal="right"/>
    </xf>
    <xf numFmtId="4" fontId="4" fillId="0" borderId="20" xfId="0" applyNumberFormat="1" applyFont="1" applyFill="1" applyBorder="1"/>
    <xf numFmtId="4" fontId="6" fillId="6" borderId="44" xfId="0" applyNumberFormat="1" applyFont="1" applyFill="1" applyBorder="1"/>
    <xf numFmtId="4" fontId="6" fillId="6" borderId="14" xfId="0" applyNumberFormat="1" applyFont="1" applyFill="1" applyBorder="1"/>
    <xf numFmtId="4" fontId="6" fillId="6" borderId="45" xfId="0" applyNumberFormat="1" applyFont="1" applyFill="1" applyBorder="1"/>
    <xf numFmtId="4" fontId="4" fillId="6" borderId="12" xfId="0" applyNumberFormat="1" applyFont="1" applyFill="1" applyBorder="1" applyAlignment="1">
      <alignment vertical="center" wrapText="1"/>
    </xf>
    <xf numFmtId="4" fontId="4" fillId="6" borderId="35" xfId="0" applyNumberFormat="1" applyFont="1" applyFill="1" applyBorder="1" applyAlignment="1">
      <alignment vertical="center" wrapText="1"/>
    </xf>
    <xf numFmtId="4" fontId="4" fillId="3" borderId="21" xfId="0" applyNumberFormat="1" applyFont="1" applyFill="1" applyBorder="1" applyAlignment="1">
      <alignment horizontal="right"/>
    </xf>
    <xf numFmtId="4" fontId="4" fillId="0" borderId="2" xfId="0" applyNumberFormat="1" applyFont="1" applyFill="1" applyBorder="1"/>
    <xf numFmtId="4" fontId="6" fillId="6" borderId="3" xfId="0" applyNumberFormat="1" applyFont="1" applyFill="1" applyBorder="1"/>
    <xf numFmtId="4" fontId="4" fillId="3" borderId="29" xfId="0" applyNumberFormat="1" applyFont="1" applyFill="1" applyBorder="1" applyAlignment="1">
      <alignment horizontal="right"/>
    </xf>
    <xf numFmtId="4" fontId="4" fillId="0" borderId="38" xfId="0" applyNumberFormat="1" applyFont="1" applyFill="1" applyBorder="1"/>
    <xf numFmtId="4" fontId="6" fillId="6" borderId="40" xfId="0" applyNumberFormat="1" applyFont="1" applyFill="1" applyBorder="1"/>
    <xf numFmtId="4" fontId="10" fillId="6" borderId="12" xfId="0" applyNumberFormat="1" applyFont="1" applyFill="1" applyBorder="1" applyAlignment="1">
      <alignment horizontal="center" vertical="center" wrapText="1"/>
    </xf>
    <xf numFmtId="4" fontId="9" fillId="6" borderId="12" xfId="0" applyNumberFormat="1" applyFont="1" applyFill="1" applyBorder="1" applyAlignment="1">
      <alignment horizontal="center" vertical="center" wrapText="1"/>
    </xf>
    <xf numFmtId="4" fontId="6" fillId="6" borderId="42" xfId="0" applyNumberFormat="1" applyFont="1" applyFill="1" applyBorder="1" applyAlignment="1">
      <alignment horizontal="center" vertical="center" wrapText="1"/>
    </xf>
    <xf numFmtId="4" fontId="6" fillId="3" borderId="35" xfId="0" applyNumberFormat="1" applyFont="1" applyFill="1" applyBorder="1" applyAlignment="1">
      <alignment horizontal="center" vertical="center" wrapText="1"/>
    </xf>
    <xf numFmtId="4" fontId="8" fillId="3" borderId="21" xfId="0" applyNumberFormat="1" applyFont="1" applyFill="1" applyBorder="1" applyAlignment="1">
      <alignment horizontal="right"/>
    </xf>
    <xf numFmtId="4" fontId="8" fillId="0" borderId="2" xfId="0" applyNumberFormat="1" applyFont="1" applyFill="1" applyBorder="1"/>
    <xf numFmtId="4" fontId="8" fillId="0" borderId="24" xfId="0" applyNumberFormat="1" applyFont="1" applyFill="1" applyBorder="1" applyAlignment="1">
      <alignment horizontal="right"/>
    </xf>
    <xf numFmtId="0" fontId="4" fillId="6" borderId="42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17" fillId="6" borderId="42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164" fontId="17" fillId="6" borderId="42" xfId="0" applyNumberFormat="1" applyFont="1" applyFill="1" applyBorder="1" applyAlignment="1">
      <alignment horizontal="center" vertical="center" wrapText="1"/>
    </xf>
    <xf numFmtId="0" fontId="20" fillId="6" borderId="11" xfId="0" applyFont="1" applyFill="1" applyBorder="1" applyAlignment="1">
      <alignment horizontal="center" vertical="center" wrapText="1"/>
    </xf>
    <xf numFmtId="0" fontId="20" fillId="6" borderId="34" xfId="0" applyFont="1" applyFill="1" applyBorder="1" applyAlignment="1">
      <alignment horizontal="center" vertical="center" wrapText="1"/>
    </xf>
    <xf numFmtId="0" fontId="20" fillId="6" borderId="12" xfId="0" applyFont="1" applyFill="1" applyBorder="1" applyAlignment="1">
      <alignment vertical="center" wrapText="1"/>
    </xf>
    <xf numFmtId="4" fontId="18" fillId="0" borderId="44" xfId="0" applyNumberFormat="1" applyFont="1" applyBorder="1" applyAlignment="1">
      <alignment horizontal="center"/>
    </xf>
    <xf numFmtId="2" fontId="18" fillId="0" borderId="44" xfId="0" applyNumberFormat="1" applyFont="1" applyFill="1" applyBorder="1" applyAlignment="1">
      <alignment horizontal="center"/>
    </xf>
    <xf numFmtId="4" fontId="18" fillId="0" borderId="44" xfId="0" applyNumberFormat="1" applyFont="1" applyFill="1" applyBorder="1" applyAlignment="1">
      <alignment horizontal="center"/>
    </xf>
    <xf numFmtId="4" fontId="18" fillId="6" borderId="44" xfId="0" applyNumberFormat="1" applyFont="1" applyFill="1" applyBorder="1"/>
    <xf numFmtId="4" fontId="18" fillId="0" borderId="3" xfId="0" applyNumberFormat="1" applyFont="1" applyBorder="1" applyAlignment="1">
      <alignment horizontal="center"/>
    </xf>
    <xf numFmtId="4" fontId="18" fillId="0" borderId="14" xfId="0" applyNumberFormat="1" applyFont="1" applyFill="1" applyBorder="1" applyAlignment="1">
      <alignment horizontal="center"/>
    </xf>
    <xf numFmtId="4" fontId="18" fillId="6" borderId="14" xfId="0" applyNumberFormat="1" applyFont="1" applyFill="1" applyBorder="1"/>
    <xf numFmtId="2" fontId="18" fillId="0" borderId="33" xfId="0" applyNumberFormat="1" applyFont="1" applyFill="1" applyBorder="1" applyAlignment="1">
      <alignment horizontal="center"/>
    </xf>
    <xf numFmtId="4" fontId="18" fillId="6" borderId="46" xfId="0" applyNumberFormat="1" applyFont="1" applyFill="1" applyBorder="1"/>
    <xf numFmtId="4" fontId="18" fillId="0" borderId="3" xfId="0" applyNumberFormat="1" applyFont="1" applyFill="1" applyBorder="1" applyAlignment="1">
      <alignment horizontal="center"/>
    </xf>
    <xf numFmtId="4" fontId="18" fillId="6" borderId="3" xfId="0" applyNumberFormat="1" applyFont="1" applyFill="1" applyBorder="1"/>
    <xf numFmtId="2" fontId="18" fillId="0" borderId="3" xfId="0" applyNumberFormat="1" applyFont="1" applyBorder="1" applyAlignment="1">
      <alignment horizontal="center"/>
    </xf>
    <xf numFmtId="2" fontId="18" fillId="0" borderId="33" xfId="0" applyNumberFormat="1" applyFont="1" applyBorder="1" applyAlignment="1">
      <alignment horizontal="center"/>
    </xf>
    <xf numFmtId="4" fontId="18" fillId="0" borderId="33" xfId="0" applyNumberFormat="1" applyFont="1" applyFill="1" applyBorder="1" applyAlignment="1">
      <alignment horizontal="center"/>
    </xf>
    <xf numFmtId="4" fontId="18" fillId="6" borderId="33" xfId="0" applyNumberFormat="1" applyFont="1" applyFill="1" applyBorder="1"/>
    <xf numFmtId="2" fontId="18" fillId="0" borderId="44" xfId="0" applyNumberFormat="1" applyFont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4" fontId="18" fillId="6" borderId="43" xfId="0" applyNumberFormat="1" applyFont="1" applyFill="1" applyBorder="1" applyAlignment="1">
      <alignment horizontal="center" vertical="center" wrapText="1"/>
    </xf>
    <xf numFmtId="2" fontId="18" fillId="0" borderId="14" xfId="0" applyNumberFormat="1" applyFont="1" applyBorder="1" applyAlignment="1">
      <alignment horizontal="center"/>
    </xf>
    <xf numFmtId="0" fontId="20" fillId="6" borderId="4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2" fontId="18" fillId="0" borderId="3" xfId="0" applyNumberFormat="1" applyFont="1" applyFill="1" applyBorder="1" applyAlignment="1">
      <alignment horizontal="center" vertical="center" wrapText="1"/>
    </xf>
    <xf numFmtId="4" fontId="10" fillId="6" borderId="43" xfId="0" applyNumberFormat="1" applyFont="1" applyFill="1" applyBorder="1" applyAlignment="1">
      <alignment horizontal="center" vertical="center" wrapText="1"/>
    </xf>
    <xf numFmtId="0" fontId="10" fillId="6" borderId="43" xfId="0" applyFont="1" applyFill="1" applyBorder="1" applyAlignment="1">
      <alignment horizontal="center" wrapText="1"/>
    </xf>
    <xf numFmtId="2" fontId="18" fillId="0" borderId="40" xfId="0" applyNumberFormat="1" applyFont="1" applyFill="1" applyBorder="1" applyAlignment="1">
      <alignment horizontal="center"/>
    </xf>
    <xf numFmtId="4" fontId="18" fillId="6" borderId="40" xfId="0" applyNumberFormat="1" applyFont="1" applyFill="1" applyBorder="1"/>
    <xf numFmtId="4" fontId="20" fillId="3" borderId="31" xfId="0" applyNumberFormat="1" applyFont="1" applyFill="1" applyBorder="1" applyAlignment="1">
      <alignment horizontal="right"/>
    </xf>
    <xf numFmtId="4" fontId="20" fillId="3" borderId="37" xfId="0" applyNumberFormat="1" applyFont="1" applyFill="1" applyBorder="1" applyAlignment="1">
      <alignment horizontal="right"/>
    </xf>
    <xf numFmtId="4" fontId="20" fillId="3" borderId="24" xfId="0" applyNumberFormat="1" applyFont="1" applyFill="1" applyBorder="1" applyAlignment="1">
      <alignment horizontal="right"/>
    </xf>
    <xf numFmtId="4" fontId="18" fillId="0" borderId="40" xfId="0" applyNumberFormat="1" applyFont="1" applyFill="1" applyBorder="1" applyAlignment="1">
      <alignment horizontal="center"/>
    </xf>
    <xf numFmtId="2" fontId="18" fillId="0" borderId="40" xfId="0" applyNumberFormat="1" applyFont="1" applyBorder="1" applyAlignment="1">
      <alignment horizontal="center"/>
    </xf>
    <xf numFmtId="0" fontId="20" fillId="6" borderId="51" xfId="0" applyFont="1" applyFill="1" applyBorder="1" applyAlignment="1">
      <alignment horizontal="center" vertical="center" wrapText="1"/>
    </xf>
    <xf numFmtId="0" fontId="20" fillId="6" borderId="7" xfId="0" applyFont="1" applyFill="1" applyBorder="1" applyAlignment="1">
      <alignment horizontal="center" vertical="center" wrapText="1"/>
    </xf>
    <xf numFmtId="4" fontId="20" fillId="3" borderId="17" xfId="0" applyNumberFormat="1" applyFont="1" applyFill="1" applyBorder="1" applyAlignment="1">
      <alignment horizontal="right"/>
    </xf>
    <xf numFmtId="4" fontId="18" fillId="0" borderId="14" xfId="0" applyNumberFormat="1" applyFont="1" applyBorder="1" applyAlignment="1">
      <alignment horizontal="center"/>
    </xf>
    <xf numFmtId="4" fontId="10" fillId="6" borderId="13" xfId="0" applyNumberFormat="1" applyFont="1" applyFill="1" applyBorder="1" applyAlignment="1">
      <alignment vertical="center" wrapText="1"/>
    </xf>
    <xf numFmtId="4" fontId="20" fillId="6" borderId="43" xfId="0" applyNumberFormat="1" applyFont="1" applyFill="1" applyBorder="1" applyAlignment="1">
      <alignment horizontal="center" vertical="center" wrapText="1"/>
    </xf>
    <xf numFmtId="2" fontId="18" fillId="0" borderId="3" xfId="0" applyNumberFormat="1" applyFont="1" applyFill="1" applyBorder="1" applyAlignment="1">
      <alignment horizontal="center"/>
    </xf>
    <xf numFmtId="4" fontId="20" fillId="3" borderId="52" xfId="0" applyNumberFormat="1" applyFont="1" applyFill="1" applyBorder="1" applyAlignment="1">
      <alignment horizontal="right"/>
    </xf>
    <xf numFmtId="0" fontId="20" fillId="6" borderId="4" xfId="0" applyFont="1" applyFill="1" applyBorder="1" applyAlignment="1">
      <alignment horizontal="center" vertical="center" wrapText="1"/>
    </xf>
    <xf numFmtId="4" fontId="18" fillId="0" borderId="40" xfId="0" applyNumberFormat="1" applyFont="1" applyBorder="1" applyAlignment="1">
      <alignment horizontal="center"/>
    </xf>
    <xf numFmtId="4" fontId="20" fillId="0" borderId="31" xfId="0" applyNumberFormat="1" applyFont="1" applyFill="1" applyBorder="1" applyAlignment="1"/>
    <xf numFmtId="0" fontId="17" fillId="6" borderId="35" xfId="0" applyFont="1" applyFill="1" applyBorder="1" applyAlignment="1">
      <alignment horizontal="center" vertical="center" wrapText="1"/>
    </xf>
    <xf numFmtId="0" fontId="17" fillId="6" borderId="34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18" fillId="0" borderId="19" xfId="0" applyFont="1" applyFill="1" applyBorder="1"/>
    <xf numFmtId="0" fontId="18" fillId="0" borderId="25" xfId="0" applyFont="1" applyFill="1" applyBorder="1"/>
    <xf numFmtId="0" fontId="18" fillId="0" borderId="28" xfId="0" applyFont="1" applyFill="1" applyBorder="1"/>
    <xf numFmtId="0" fontId="18" fillId="0" borderId="32" xfId="0" applyFont="1" applyFill="1" applyBorder="1"/>
    <xf numFmtId="0" fontId="18" fillId="0" borderId="41" xfId="0" applyFont="1" applyFill="1" applyBorder="1"/>
    <xf numFmtId="0" fontId="18" fillId="0" borderId="41" xfId="0" applyFont="1" applyFill="1" applyBorder="1" applyAlignment="1">
      <alignment horizontal="justify" vertical="center"/>
    </xf>
    <xf numFmtId="0" fontId="18" fillId="0" borderId="25" xfId="0" applyFont="1" applyFill="1" applyBorder="1" applyAlignment="1">
      <alignment horizontal="justify" vertical="center"/>
    </xf>
    <xf numFmtId="0" fontId="18" fillId="0" borderId="32" xfId="0" applyFont="1" applyFill="1" applyBorder="1" applyAlignment="1">
      <alignment horizontal="justify" vertical="center"/>
    </xf>
    <xf numFmtId="0" fontId="18" fillId="0" borderId="32" xfId="0" applyFont="1" applyFill="1" applyBorder="1" applyAlignment="1">
      <alignment horizontal="justify"/>
    </xf>
    <xf numFmtId="0" fontId="20" fillId="6" borderId="13" xfId="0" applyFont="1" applyFill="1" applyBorder="1" applyAlignment="1">
      <alignment horizontal="center" vertical="center" wrapText="1"/>
    </xf>
    <xf numFmtId="0" fontId="6" fillId="6" borderId="0" xfId="0" applyFont="1" applyFill="1"/>
    <xf numFmtId="0" fontId="18" fillId="0" borderId="19" xfId="0" applyFont="1" applyFill="1" applyBorder="1" applyAlignment="1">
      <alignment horizontal="justify" vertical="center"/>
    </xf>
    <xf numFmtId="2" fontId="18" fillId="0" borderId="14" xfId="0" applyNumberFormat="1" applyFont="1" applyFill="1" applyBorder="1" applyAlignment="1">
      <alignment horizontal="center"/>
    </xf>
    <xf numFmtId="0" fontId="18" fillId="0" borderId="0" xfId="0" applyFont="1" applyFill="1" applyBorder="1"/>
    <xf numFmtId="4" fontId="18" fillId="0" borderId="0" xfId="0" applyNumberFormat="1" applyFont="1" applyFill="1" applyBorder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0" fontId="20" fillId="6" borderId="8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vertical="center"/>
    </xf>
    <xf numFmtId="0" fontId="18" fillId="8" borderId="45" xfId="0" applyFont="1" applyFill="1" applyBorder="1" applyAlignment="1">
      <alignment horizontal="center"/>
    </xf>
    <xf numFmtId="0" fontId="18" fillId="0" borderId="45" xfId="0" applyFont="1" applyBorder="1" applyAlignment="1">
      <alignment horizontal="center"/>
    </xf>
    <xf numFmtId="4" fontId="18" fillId="0" borderId="0" xfId="0" applyNumberFormat="1" applyFont="1" applyFill="1" applyBorder="1"/>
    <xf numFmtId="4" fontId="20" fillId="0" borderId="0" xfId="0" applyNumberFormat="1" applyFont="1" applyFill="1" applyBorder="1" applyAlignment="1">
      <alignment horizontal="right"/>
    </xf>
    <xf numFmtId="4" fontId="18" fillId="0" borderId="3" xfId="0" applyNumberFormat="1" applyFont="1" applyFill="1" applyBorder="1"/>
    <xf numFmtId="4" fontId="20" fillId="0" borderId="24" xfId="0" applyNumberFormat="1" applyFont="1" applyFill="1" applyBorder="1" applyAlignment="1">
      <alignment horizontal="right"/>
    </xf>
    <xf numFmtId="0" fontId="6" fillId="0" borderId="58" xfId="0" applyFont="1" applyFill="1" applyBorder="1" applyAlignment="1">
      <alignment vertical="center"/>
    </xf>
    <xf numFmtId="0" fontId="18" fillId="8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2" fontId="18" fillId="0" borderId="59" xfId="0" applyNumberFormat="1" applyFont="1" applyFill="1" applyBorder="1" applyAlignment="1">
      <alignment horizontal="center"/>
    </xf>
    <xf numFmtId="0" fontId="26" fillId="6" borderId="4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center" vertical="center" wrapText="1"/>
    </xf>
    <xf numFmtId="0" fontId="10" fillId="7" borderId="44" xfId="0" applyFont="1" applyFill="1" applyBorder="1" applyAlignment="1">
      <alignment horizontal="center" vertical="center"/>
    </xf>
    <xf numFmtId="0" fontId="10" fillId="7" borderId="40" xfId="0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 wrapText="1"/>
    </xf>
    <xf numFmtId="167" fontId="4" fillId="0" borderId="39" xfId="0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0" fillId="7" borderId="44" xfId="0" applyFont="1" applyFill="1" applyBorder="1" applyAlignment="1">
      <alignment horizontal="center" vertical="center"/>
    </xf>
    <xf numFmtId="0" fontId="10" fillId="7" borderId="40" xfId="0" applyFont="1" applyFill="1" applyBorder="1" applyAlignment="1">
      <alignment horizontal="center" vertical="center"/>
    </xf>
    <xf numFmtId="2" fontId="18" fillId="0" borderId="45" xfId="0" applyNumberFormat="1" applyFont="1" applyFill="1" applyBorder="1" applyAlignment="1">
      <alignment horizontal="center"/>
    </xf>
    <xf numFmtId="2" fontId="18" fillId="0" borderId="48" xfId="0" applyNumberFormat="1" applyFont="1" applyFill="1" applyBorder="1" applyAlignment="1">
      <alignment horizontal="center"/>
    </xf>
    <xf numFmtId="0" fontId="23" fillId="6" borderId="34" xfId="0" applyFont="1" applyFill="1" applyBorder="1" applyAlignment="1">
      <alignment horizontal="center"/>
    </xf>
    <xf numFmtId="0" fontId="23" fillId="6" borderId="12" xfId="0" applyFont="1" applyFill="1" applyBorder="1" applyAlignment="1">
      <alignment horizontal="center"/>
    </xf>
    <xf numFmtId="0" fontId="23" fillId="6" borderId="35" xfId="0" applyFont="1" applyFill="1" applyBorder="1" applyAlignment="1">
      <alignment horizontal="center"/>
    </xf>
    <xf numFmtId="4" fontId="6" fillId="0" borderId="44" xfId="0" applyNumberFormat="1" applyFont="1" applyFill="1" applyBorder="1" applyAlignment="1">
      <alignment horizontal="center"/>
    </xf>
    <xf numFmtId="4" fontId="6" fillId="0" borderId="3" xfId="0" applyNumberFormat="1" applyFont="1" applyFill="1" applyBorder="1" applyAlignment="1">
      <alignment horizontal="center"/>
    </xf>
    <xf numFmtId="0" fontId="26" fillId="6" borderId="4" xfId="0" applyFont="1" applyFill="1" applyBorder="1" applyAlignment="1">
      <alignment horizontal="center" vertical="center" wrapText="1"/>
    </xf>
    <xf numFmtId="0" fontId="26" fillId="6" borderId="49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center" vertical="center" wrapText="1"/>
    </xf>
    <xf numFmtId="4" fontId="6" fillId="0" borderId="53" xfId="0" applyNumberFormat="1" applyFont="1" applyFill="1" applyBorder="1" applyAlignment="1">
      <alignment horizontal="center"/>
    </xf>
    <xf numFmtId="4" fontId="6" fillId="0" borderId="55" xfId="0" applyNumberFormat="1" applyFont="1" applyFill="1" applyBorder="1" applyAlignment="1">
      <alignment horizontal="center"/>
    </xf>
    <xf numFmtId="4" fontId="6" fillId="0" borderId="54" xfId="0" applyNumberFormat="1" applyFont="1" applyFill="1" applyBorder="1" applyAlignment="1">
      <alignment horizontal="center"/>
    </xf>
    <xf numFmtId="4" fontId="6" fillId="0" borderId="2" xfId="0" applyNumberFormat="1" applyFont="1" applyFill="1" applyBorder="1" applyAlignment="1">
      <alignment horizontal="center"/>
    </xf>
    <xf numFmtId="4" fontId="6" fillId="0" borderId="56" xfId="0" applyNumberFormat="1" applyFont="1" applyFill="1" applyBorder="1" applyAlignment="1">
      <alignment horizontal="center"/>
    </xf>
    <xf numFmtId="4" fontId="6" fillId="0" borderId="22" xfId="0" applyNumberFormat="1" applyFont="1" applyFill="1" applyBorder="1" applyAlignment="1">
      <alignment horizontal="center"/>
    </xf>
    <xf numFmtId="4" fontId="6" fillId="0" borderId="38" xfId="0" applyNumberFormat="1" applyFont="1" applyFill="1" applyBorder="1" applyAlignment="1">
      <alignment horizontal="center"/>
    </xf>
    <xf numFmtId="4" fontId="6" fillId="0" borderId="50" xfId="0" applyNumberFormat="1" applyFont="1" applyFill="1" applyBorder="1" applyAlignment="1">
      <alignment horizontal="center"/>
    </xf>
    <xf numFmtId="4" fontId="6" fillId="0" borderId="30" xfId="0" applyNumberFormat="1" applyFont="1" applyFill="1" applyBorder="1" applyAlignment="1">
      <alignment horizontal="center"/>
    </xf>
    <xf numFmtId="4" fontId="6" fillId="0" borderId="14" xfId="0" applyNumberFormat="1" applyFont="1" applyFill="1" applyBorder="1" applyAlignment="1">
      <alignment horizontal="center"/>
    </xf>
    <xf numFmtId="4" fontId="6" fillId="0" borderId="40" xfId="0" applyNumberFormat="1" applyFont="1" applyFill="1" applyBorder="1" applyAlignment="1">
      <alignment horizontal="center"/>
    </xf>
    <xf numFmtId="0" fontId="18" fillId="0" borderId="40" xfId="0" applyFont="1" applyFill="1" applyBorder="1" applyAlignment="1">
      <alignment horizontal="center"/>
    </xf>
    <xf numFmtId="0" fontId="19" fillId="0" borderId="40" xfId="0" applyFont="1" applyFill="1" applyBorder="1" applyAlignment="1">
      <alignment horizontal="center"/>
    </xf>
    <xf numFmtId="2" fontId="19" fillId="6" borderId="40" xfId="0" applyNumberFormat="1" applyFont="1" applyFill="1" applyBorder="1" applyAlignment="1">
      <alignment horizontal="right"/>
    </xf>
    <xf numFmtId="0" fontId="20" fillId="0" borderId="34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167" fontId="4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20" fillId="0" borderId="35" xfId="0" applyFont="1" applyFill="1" applyBorder="1" applyAlignment="1">
      <alignment horizontal="center" vertical="center" wrapText="1"/>
    </xf>
    <xf numFmtId="4" fontId="20" fillId="0" borderId="17" xfId="0" applyNumberFormat="1" applyFont="1" applyFill="1" applyBorder="1" applyAlignment="1">
      <alignment horizontal="right"/>
    </xf>
    <xf numFmtId="4" fontId="20" fillId="0" borderId="31" xfId="0" applyNumberFormat="1" applyFont="1" applyFill="1" applyBorder="1" applyAlignment="1">
      <alignment horizontal="right"/>
    </xf>
    <xf numFmtId="4" fontId="20" fillId="0" borderId="52" xfId="0" applyNumberFormat="1" applyFont="1" applyFill="1" applyBorder="1" applyAlignment="1">
      <alignment horizontal="right"/>
    </xf>
    <xf numFmtId="0" fontId="24" fillId="6" borderId="41" xfId="0" applyFont="1" applyFill="1" applyBorder="1" applyAlignment="1">
      <alignment horizontal="center" vertical="center" wrapText="1"/>
    </xf>
    <xf numFmtId="0" fontId="10" fillId="7" borderId="37" xfId="0" applyFont="1" applyFill="1" applyBorder="1" applyAlignment="1">
      <alignment horizontal="center" vertical="center"/>
    </xf>
    <xf numFmtId="0" fontId="24" fillId="6" borderId="32" xfId="0" applyFont="1" applyFill="1" applyBorder="1" applyAlignment="1">
      <alignment horizontal="center" vertical="center" wrapText="1"/>
    </xf>
    <xf numFmtId="0" fontId="10" fillId="7" borderId="31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/>
    </xf>
    <xf numFmtId="0" fontId="23" fillId="6" borderId="41" xfId="0" applyFont="1" applyFill="1" applyBorder="1" applyAlignment="1">
      <alignment horizontal="center"/>
    </xf>
    <xf numFmtId="0" fontId="23" fillId="6" borderId="44" xfId="0" applyFont="1" applyFill="1" applyBorder="1" applyAlignment="1">
      <alignment horizontal="center"/>
    </xf>
    <xf numFmtId="0" fontId="23" fillId="6" borderId="37" xfId="0" applyFont="1" applyFill="1" applyBorder="1" applyAlignment="1">
      <alignment horizontal="center"/>
    </xf>
    <xf numFmtId="0" fontId="17" fillId="6" borderId="32" xfId="0" applyFont="1" applyFill="1" applyBorder="1" applyAlignment="1">
      <alignment horizontal="center" vertical="center" wrapText="1"/>
    </xf>
    <xf numFmtId="0" fontId="17" fillId="6" borderId="40" xfId="0" applyFont="1" applyFill="1" applyBorder="1" applyAlignment="1">
      <alignment horizontal="center" vertical="center" wrapText="1"/>
    </xf>
    <xf numFmtId="164" fontId="17" fillId="6" borderId="40" xfId="0" applyNumberFormat="1" applyFont="1" applyFill="1" applyBorder="1" applyAlignment="1">
      <alignment horizontal="center" vertical="center" wrapText="1"/>
    </xf>
    <xf numFmtId="0" fontId="17" fillId="6" borderId="31" xfId="0" applyFont="1" applyFill="1" applyBorder="1" applyAlignment="1">
      <alignment horizontal="center" vertical="center" wrapText="1"/>
    </xf>
    <xf numFmtId="0" fontId="4" fillId="6" borderId="41" xfId="0" applyFont="1" applyFill="1" applyBorder="1" applyAlignment="1">
      <alignment horizontal="center" vertical="center" wrapText="1"/>
    </xf>
    <xf numFmtId="0" fontId="10" fillId="7" borderId="37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 wrapText="1"/>
    </xf>
    <xf numFmtId="0" fontId="25" fillId="7" borderId="40" xfId="0" applyFont="1" applyFill="1" applyBorder="1" applyAlignment="1">
      <alignment horizontal="center" vertical="center"/>
    </xf>
    <xf numFmtId="0" fontId="10" fillId="7" borderId="40" xfId="0" applyFont="1" applyFill="1" applyBorder="1" applyAlignment="1">
      <alignment vertical="center"/>
    </xf>
    <xf numFmtId="0" fontId="10" fillId="7" borderId="31" xfId="0" applyFont="1" applyFill="1" applyBorder="1" applyAlignment="1">
      <alignment horizontal="center" vertical="center"/>
    </xf>
    <xf numFmtId="3" fontId="20" fillId="3" borderId="17" xfId="0" applyNumberFormat="1" applyFont="1" applyFill="1" applyBorder="1" applyAlignment="1">
      <alignment horizontal="right"/>
    </xf>
    <xf numFmtId="3" fontId="20" fillId="3" borderId="31" xfId="0" applyNumberFormat="1" applyFont="1" applyFill="1" applyBorder="1" applyAlignment="1">
      <alignment horizontal="right"/>
    </xf>
    <xf numFmtId="0" fontId="19" fillId="0" borderId="14" xfId="0" applyFont="1" applyFill="1" applyBorder="1" applyAlignment="1">
      <alignment horizontal="center"/>
    </xf>
    <xf numFmtId="2" fontId="19" fillId="6" borderId="14" xfId="0" applyNumberFormat="1" applyFont="1" applyFill="1" applyBorder="1" applyAlignment="1">
      <alignment horizontal="right"/>
    </xf>
    <xf numFmtId="1" fontId="23" fillId="6" borderId="41" xfId="0" applyNumberFormat="1" applyFont="1" applyFill="1" applyBorder="1" applyAlignment="1">
      <alignment horizontal="center"/>
    </xf>
    <xf numFmtId="1" fontId="18" fillId="0" borderId="19" xfId="0" applyNumberFormat="1" applyFont="1" applyFill="1" applyBorder="1" applyAlignment="1">
      <alignment horizontal="justify"/>
    </xf>
    <xf numFmtId="2" fontId="20" fillId="0" borderId="17" xfId="0" applyNumberFormat="1" applyFont="1" applyFill="1" applyBorder="1" applyAlignment="1">
      <alignment horizontal="right"/>
    </xf>
    <xf numFmtId="1" fontId="18" fillId="0" borderId="32" xfId="0" applyNumberFormat="1" applyFont="1" applyFill="1" applyBorder="1" applyAlignment="1">
      <alignment horizontal="justify"/>
    </xf>
    <xf numFmtId="2" fontId="20" fillId="0" borderId="31" xfId="0" applyNumberFormat="1" applyFont="1" applyFill="1" applyBorder="1" applyAlignment="1">
      <alignment horizontal="right"/>
    </xf>
    <xf numFmtId="0" fontId="21" fillId="6" borderId="41" xfId="0" applyFont="1" applyFill="1" applyBorder="1" applyAlignment="1">
      <alignment horizontal="center"/>
    </xf>
    <xf numFmtId="0" fontId="22" fillId="6" borderId="44" xfId="0" applyFont="1" applyFill="1" applyBorder="1" applyAlignment="1">
      <alignment horizontal="center"/>
    </xf>
    <xf numFmtId="0" fontId="22" fillId="6" borderId="37" xfId="0" applyFont="1" applyFill="1" applyBorder="1" applyAlignment="1">
      <alignment horizontal="center"/>
    </xf>
    <xf numFmtId="0" fontId="18" fillId="0" borderId="19" xfId="0" applyFont="1" applyFill="1" applyBorder="1" applyAlignment="1">
      <alignment horizontal="left" vertical="center"/>
    </xf>
    <xf numFmtId="0" fontId="18" fillId="0" borderId="25" xfId="0" applyFont="1" applyFill="1" applyBorder="1" applyAlignment="1">
      <alignment horizontal="left" vertical="center"/>
    </xf>
    <xf numFmtId="0" fontId="18" fillId="0" borderId="32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 wrapText="1"/>
    </xf>
    <xf numFmtId="0" fontId="6" fillId="0" borderId="57" xfId="0" applyFont="1" applyFill="1" applyBorder="1" applyAlignment="1">
      <alignment horizontal="center" vertical="center" wrapText="1"/>
    </xf>
    <xf numFmtId="0" fontId="18" fillId="8" borderId="3" xfId="0" applyFont="1" applyFill="1" applyBorder="1" applyAlignment="1">
      <alignment horizontal="center"/>
    </xf>
    <xf numFmtId="0" fontId="18" fillId="0" borderId="3" xfId="0" applyFont="1" applyBorder="1" applyAlignment="1">
      <alignment horizontal="center"/>
    </xf>
    <xf numFmtId="3" fontId="18" fillId="0" borderId="3" xfId="0" applyNumberFormat="1" applyFont="1" applyFill="1" applyBorder="1" applyAlignment="1">
      <alignment horizontal="center"/>
    </xf>
    <xf numFmtId="4" fontId="18" fillId="6" borderId="3" xfId="0" applyNumberFormat="1" applyFont="1" applyFill="1" applyBorder="1" applyAlignment="1"/>
    <xf numFmtId="0" fontId="18" fillId="8" borderId="14" xfId="0" applyFont="1" applyFill="1" applyBorder="1" applyAlignment="1">
      <alignment horizontal="center"/>
    </xf>
    <xf numFmtId="0" fontId="18" fillId="0" borderId="14" xfId="0" applyFont="1" applyBorder="1" applyAlignment="1">
      <alignment horizontal="center"/>
    </xf>
    <xf numFmtId="3" fontId="18" fillId="0" borderId="14" xfId="0" applyNumberFormat="1" applyFont="1" applyFill="1" applyBorder="1" applyAlignment="1">
      <alignment horizontal="center"/>
    </xf>
    <xf numFmtId="4" fontId="18" fillId="6" borderId="14" xfId="0" applyNumberFormat="1" applyFont="1" applyFill="1" applyBorder="1" applyAlignment="1"/>
    <xf numFmtId="0" fontId="18" fillId="8" borderId="40" xfId="0" applyFont="1" applyFill="1" applyBorder="1" applyAlignment="1">
      <alignment horizontal="center"/>
    </xf>
    <xf numFmtId="0" fontId="18" fillId="0" borderId="40" xfId="0" applyFont="1" applyBorder="1" applyAlignment="1">
      <alignment horizontal="center"/>
    </xf>
    <xf numFmtId="3" fontId="18" fillId="0" borderId="40" xfId="0" applyNumberFormat="1" applyFont="1" applyFill="1" applyBorder="1" applyAlignment="1">
      <alignment horizontal="center"/>
    </xf>
    <xf numFmtId="4" fontId="18" fillId="6" borderId="40" xfId="0" applyNumberFormat="1" applyFont="1" applyFill="1" applyBorder="1" applyAlignment="1"/>
  </cellXfs>
  <cellStyles count="2">
    <cellStyle name="Обычный" xfId="0" builtinId="0"/>
    <cellStyle name="Процентный" xfId="1" builtinId="5"/>
  </cellStyles>
  <dxfs count="265">
    <dxf>
      <font>
        <color theme="0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4" tint="0.79998168889431442"/>
      </font>
    </dxf>
    <dxf>
      <font>
        <color theme="4" tint="0.59996337778862885"/>
      </font>
    </dxf>
    <dxf>
      <font>
        <color theme="4" tint="0.59996337778862885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4" tint="0.79998168889431442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view="pageBreakPreview" zoomScale="70" zoomScaleNormal="100" zoomScaleSheetLayoutView="70" zoomScalePageLayoutView="25" workbookViewId="0">
      <pane ySplit="3" topLeftCell="A10" activePane="bottomLeft" state="frozenSplit"/>
      <selection pane="bottomLeft" activeCell="L2" sqref="L2:M2"/>
    </sheetView>
  </sheetViews>
  <sheetFormatPr defaultRowHeight="15" outlineLevelCol="2" x14ac:dyDescent="0.2"/>
  <cols>
    <col min="1" max="1" width="41.140625" style="3" customWidth="1"/>
    <col min="2" max="2" width="12" style="54" customWidth="1" outlineLevel="1"/>
    <col min="3" max="3" width="12" style="54" customWidth="1"/>
    <col min="4" max="4" width="10" style="3" customWidth="1"/>
    <col min="5" max="5" width="19.7109375" style="3" customWidth="1"/>
    <col min="6" max="6" width="17.42578125" style="3" customWidth="1"/>
    <col min="7" max="7" width="11.28515625" style="3" customWidth="1"/>
    <col min="8" max="8" width="17.42578125" style="3" customWidth="1" outlineLevel="1"/>
    <col min="9" max="9" width="11.28515625" style="56" customWidth="1" outlineLevel="1"/>
    <col min="10" max="10" width="17.42578125" style="3" customWidth="1" outlineLevel="1"/>
    <col min="11" max="11" width="11.28515625" style="3" customWidth="1" outlineLevel="1"/>
    <col min="12" max="13" width="13.85546875" style="3" customWidth="1" outlineLevel="2"/>
    <col min="14" max="14" width="13.42578125" style="3" customWidth="1"/>
    <col min="15" max="15" width="14.42578125" style="54" customWidth="1"/>
    <col min="16" max="16" width="14.42578125" style="55" customWidth="1"/>
    <col min="17" max="17" width="14.42578125" style="54" customWidth="1"/>
    <col min="18" max="18" width="10" style="3" bestFit="1" customWidth="1"/>
    <col min="19" max="16384" width="9.140625" style="3"/>
  </cols>
  <sheetData>
    <row r="1" spans="1:17" ht="19.5" customHeight="1" thickBot="1" x14ac:dyDescent="0.3">
      <c r="A1" s="1"/>
      <c r="B1" s="2"/>
      <c r="C1" s="84"/>
      <c r="D1" s="86"/>
      <c r="E1" s="86"/>
      <c r="F1" s="203"/>
      <c r="G1" s="203"/>
      <c r="H1" s="204"/>
      <c r="I1" s="204"/>
      <c r="J1" s="204"/>
      <c r="K1" s="204"/>
      <c r="L1" s="204"/>
      <c r="M1" s="204"/>
      <c r="O1" s="4" t="s">
        <v>1</v>
      </c>
      <c r="P1" s="4" t="s">
        <v>1</v>
      </c>
      <c r="Q1" s="4" t="s">
        <v>1</v>
      </c>
    </row>
    <row r="2" spans="1:17" ht="16.5" customHeight="1" thickBot="1" x14ac:dyDescent="0.25">
      <c r="A2" s="5" t="s">
        <v>43</v>
      </c>
      <c r="B2" s="6"/>
      <c r="C2" s="85" t="s">
        <v>0</v>
      </c>
      <c r="D2" s="201">
        <v>42486.5</v>
      </c>
      <c r="E2" s="202"/>
      <c r="F2" s="205">
        <v>1</v>
      </c>
      <c r="G2" s="206"/>
      <c r="H2" s="205">
        <v>2</v>
      </c>
      <c r="I2" s="206"/>
      <c r="J2" s="205">
        <v>3</v>
      </c>
      <c r="K2" s="206"/>
      <c r="L2" s="205"/>
      <c r="M2" s="206"/>
      <c r="N2" s="7"/>
      <c r="O2" s="8" t="s">
        <v>2</v>
      </c>
      <c r="P2" s="8" t="s">
        <v>3</v>
      </c>
      <c r="Q2" s="8" t="s">
        <v>4</v>
      </c>
    </row>
    <row r="3" spans="1:17" ht="41.25" customHeight="1" thickBot="1" x14ac:dyDescent="0.25">
      <c r="A3" s="116" t="s">
        <v>53</v>
      </c>
      <c r="B3" s="9" t="s">
        <v>44</v>
      </c>
      <c r="C3" s="10" t="s">
        <v>5</v>
      </c>
      <c r="D3" s="11" t="s">
        <v>6</v>
      </c>
      <c r="E3" s="11" t="s">
        <v>7</v>
      </c>
      <c r="F3" s="59" t="s">
        <v>33</v>
      </c>
      <c r="G3" s="12" t="s">
        <v>34</v>
      </c>
      <c r="H3" s="59" t="s">
        <v>33</v>
      </c>
      <c r="I3" s="12" t="s">
        <v>34</v>
      </c>
      <c r="J3" s="59" t="s">
        <v>33</v>
      </c>
      <c r="K3" s="12" t="s">
        <v>34</v>
      </c>
      <c r="L3" s="13"/>
      <c r="M3" s="14"/>
      <c r="N3" s="15" t="s">
        <v>8</v>
      </c>
      <c r="O3" s="16"/>
      <c r="P3" s="16"/>
      <c r="Q3" s="16"/>
    </row>
    <row r="4" spans="1:17" s="23" customFormat="1" ht="18.600000000000001" customHeight="1" thickBot="1" x14ac:dyDescent="0.25">
      <c r="A4" s="60" t="s">
        <v>9</v>
      </c>
      <c r="B4" s="67"/>
      <c r="C4" s="67"/>
      <c r="D4" s="68"/>
      <c r="E4" s="68"/>
      <c r="F4" s="68"/>
      <c r="G4" s="68"/>
      <c r="H4" s="68"/>
      <c r="I4" s="68"/>
      <c r="J4" s="68"/>
      <c r="K4" s="72"/>
      <c r="L4" s="26"/>
      <c r="M4" s="27"/>
      <c r="N4" s="28"/>
      <c r="O4" s="94">
        <v>0.2</v>
      </c>
      <c r="P4" s="94">
        <v>0.15</v>
      </c>
      <c r="Q4" s="94">
        <v>0.1</v>
      </c>
    </row>
    <row r="5" spans="1:17" ht="18.600000000000001" customHeight="1" x14ac:dyDescent="0.25">
      <c r="A5" s="61" t="s">
        <v>10</v>
      </c>
      <c r="B5" s="33">
        <v>0.84099999999999997</v>
      </c>
      <c r="C5" s="34">
        <v>0.95</v>
      </c>
      <c r="D5" s="32">
        <v>6</v>
      </c>
      <c r="E5" s="17">
        <f t="shared" ref="E5:E14" si="0">D5*C5</f>
        <v>5.6999999999999993</v>
      </c>
      <c r="F5" s="69">
        <f>_xlfn.CEILING.MATH(G5*C5,0.01)</f>
        <v>43.89</v>
      </c>
      <c r="G5" s="95">
        <f>O5/1000</f>
        <v>46.2</v>
      </c>
      <c r="H5" s="69">
        <f>_xlfn.CEILING.MATH(I5*C5,0.01)</f>
        <v>42.09</v>
      </c>
      <c r="I5" s="96">
        <f>P5/1000</f>
        <v>44.3</v>
      </c>
      <c r="J5" s="97">
        <f t="shared" ref="J5:J14" si="1">_xlfn.CEILING.MATH(K5*E5,0.01)</f>
        <v>241.68</v>
      </c>
      <c r="K5" s="18">
        <f>Q5/1000</f>
        <v>42.4</v>
      </c>
      <c r="L5" s="57">
        <f>H5*D5</f>
        <v>252.54000000000002</v>
      </c>
      <c r="M5" s="58">
        <f>I5*E5</f>
        <v>252.50999999999996</v>
      </c>
      <c r="N5" s="19">
        <v>38500</v>
      </c>
      <c r="O5" s="20">
        <f>CEILING(IF(N5&gt;0,N5+(N5*$O$4),0),100)</f>
        <v>46200</v>
      </c>
      <c r="P5" s="20">
        <f>_xlfn.CEILING.MATH(IF(N5&gt;0,N5+(N5*$P$4),0),100)</f>
        <v>44300</v>
      </c>
      <c r="Q5" s="20">
        <f>_xlfn.CEILING.MATH(IF(N5&gt;0,N5+(N5*$Q$4),0),100)</f>
        <v>42400</v>
      </c>
    </row>
    <row r="6" spans="1:17" ht="18.600000000000001" customHeight="1" x14ac:dyDescent="0.25">
      <c r="A6" s="61" t="s">
        <v>11</v>
      </c>
      <c r="B6" s="30">
        <v>1.07</v>
      </c>
      <c r="C6" s="31">
        <v>1.21</v>
      </c>
      <c r="D6" s="32">
        <v>6</v>
      </c>
      <c r="E6" s="17">
        <f t="shared" si="0"/>
        <v>7.26</v>
      </c>
      <c r="F6" s="69">
        <f t="shared" ref="F6:F14" si="2">_xlfn.CEILING.MATH(G6*C6,0.01)</f>
        <v>54.45</v>
      </c>
      <c r="G6" s="95">
        <f t="shared" ref="G6:G14" si="3">O6/1000</f>
        <v>45</v>
      </c>
      <c r="H6" s="69">
        <f t="shared" ref="H6:H14" si="4">_xlfn.CEILING.MATH(I6*C6,0.01)</f>
        <v>52.28</v>
      </c>
      <c r="I6" s="96">
        <f t="shared" ref="I6:I14" si="5">P6/1000</f>
        <v>43.2</v>
      </c>
      <c r="J6" s="98">
        <f t="shared" si="1"/>
        <v>299.84000000000003</v>
      </c>
      <c r="K6" s="18">
        <f t="shared" ref="K6:K14" si="6">Q6/1000</f>
        <v>41.3</v>
      </c>
      <c r="L6" s="57">
        <f t="shared" ref="L6:L14" si="7">H6*D6</f>
        <v>313.68</v>
      </c>
      <c r="M6" s="58">
        <f t="shared" ref="M6:M14" si="8">I6*E6</f>
        <v>313.63200000000001</v>
      </c>
      <c r="N6" s="19">
        <v>37500</v>
      </c>
      <c r="O6" s="20">
        <f t="shared" ref="O6:O14" si="9">CEILING(IF(N6&gt;0,N6+(N6*$O$4),0),100)</f>
        <v>45000</v>
      </c>
      <c r="P6" s="20">
        <f t="shared" ref="P6:P14" si="10">_xlfn.CEILING.MATH(IF(N6&gt;0,N6+(N6*$P$4),0),100)</f>
        <v>43200</v>
      </c>
      <c r="Q6" s="20">
        <f t="shared" ref="Q6:Q14" si="11">_xlfn.CEILING.MATH(IF(N6&gt;0,N6+(N6*$Q$4),0),100)</f>
        <v>41300</v>
      </c>
    </row>
    <row r="7" spans="1:17" ht="18.600000000000001" customHeight="1" x14ac:dyDescent="0.25">
      <c r="A7" s="61" t="s">
        <v>32</v>
      </c>
      <c r="B7" s="30">
        <v>1.07</v>
      </c>
      <c r="C7" s="31">
        <v>1.21</v>
      </c>
      <c r="D7" s="32">
        <v>6</v>
      </c>
      <c r="E7" s="17">
        <f t="shared" si="0"/>
        <v>7.26</v>
      </c>
      <c r="F7" s="69">
        <f t="shared" si="2"/>
        <v>51.550000000000004</v>
      </c>
      <c r="G7" s="95">
        <f t="shared" si="3"/>
        <v>42.6</v>
      </c>
      <c r="H7" s="69">
        <f t="shared" si="4"/>
        <v>49.49</v>
      </c>
      <c r="I7" s="96">
        <f t="shared" si="5"/>
        <v>40.9</v>
      </c>
      <c r="J7" s="98">
        <f t="shared" si="1"/>
        <v>283.87</v>
      </c>
      <c r="K7" s="18">
        <f t="shared" si="6"/>
        <v>39.1</v>
      </c>
      <c r="L7" s="57">
        <f t="shared" si="7"/>
        <v>296.94</v>
      </c>
      <c r="M7" s="58">
        <f t="shared" si="8"/>
        <v>296.93399999999997</v>
      </c>
      <c r="N7" s="19">
        <v>35500</v>
      </c>
      <c r="O7" s="20">
        <f t="shared" si="9"/>
        <v>42600</v>
      </c>
      <c r="P7" s="20">
        <f t="shared" si="10"/>
        <v>40900</v>
      </c>
      <c r="Q7" s="20">
        <f t="shared" si="11"/>
        <v>39100</v>
      </c>
    </row>
    <row r="8" spans="1:17" ht="18.600000000000001" customHeight="1" x14ac:dyDescent="0.25">
      <c r="A8" s="61" t="s">
        <v>12</v>
      </c>
      <c r="B8" s="30">
        <v>1.31</v>
      </c>
      <c r="C8" s="31">
        <v>1.41</v>
      </c>
      <c r="D8" s="32">
        <v>6</v>
      </c>
      <c r="E8" s="17">
        <f t="shared" si="0"/>
        <v>8.4599999999999991</v>
      </c>
      <c r="F8" s="69">
        <f t="shared" si="2"/>
        <v>62.47</v>
      </c>
      <c r="G8" s="95">
        <f t="shared" si="3"/>
        <v>44.3</v>
      </c>
      <c r="H8" s="69">
        <f t="shared" si="4"/>
        <v>59.93</v>
      </c>
      <c r="I8" s="96">
        <f t="shared" si="5"/>
        <v>42.5</v>
      </c>
      <c r="J8" s="98">
        <f t="shared" si="1"/>
        <v>343.48</v>
      </c>
      <c r="K8" s="18">
        <f t="shared" si="6"/>
        <v>40.6</v>
      </c>
      <c r="L8" s="57">
        <f t="shared" si="7"/>
        <v>359.58</v>
      </c>
      <c r="M8" s="58">
        <f t="shared" si="8"/>
        <v>359.54999999999995</v>
      </c>
      <c r="N8" s="19">
        <v>36900</v>
      </c>
      <c r="O8" s="20">
        <f t="shared" si="9"/>
        <v>44300</v>
      </c>
      <c r="P8" s="20">
        <f t="shared" si="10"/>
        <v>42500</v>
      </c>
      <c r="Q8" s="20">
        <f t="shared" si="11"/>
        <v>40600</v>
      </c>
    </row>
    <row r="9" spans="1:17" ht="18.600000000000001" customHeight="1" x14ac:dyDescent="0.25">
      <c r="A9" s="61" t="s">
        <v>13</v>
      </c>
      <c r="B9" s="30">
        <v>1.31</v>
      </c>
      <c r="C9" s="31">
        <v>1.41</v>
      </c>
      <c r="D9" s="32">
        <v>6</v>
      </c>
      <c r="E9" s="17">
        <f t="shared" si="0"/>
        <v>8.4599999999999991</v>
      </c>
      <c r="F9" s="69">
        <f t="shared" si="2"/>
        <v>66.84</v>
      </c>
      <c r="G9" s="95">
        <f t="shared" si="3"/>
        <v>47.4</v>
      </c>
      <c r="H9" s="69">
        <f t="shared" si="4"/>
        <v>64.16</v>
      </c>
      <c r="I9" s="96">
        <f t="shared" si="5"/>
        <v>45.5</v>
      </c>
      <c r="J9" s="98">
        <f t="shared" si="1"/>
        <v>368.01</v>
      </c>
      <c r="K9" s="18">
        <f t="shared" si="6"/>
        <v>43.5</v>
      </c>
      <c r="L9" s="57">
        <f t="shared" si="7"/>
        <v>384.96</v>
      </c>
      <c r="M9" s="58">
        <f t="shared" si="8"/>
        <v>384.92999999999995</v>
      </c>
      <c r="N9" s="19">
        <v>39500</v>
      </c>
      <c r="O9" s="20">
        <f t="shared" si="9"/>
        <v>47400</v>
      </c>
      <c r="P9" s="20">
        <f t="shared" si="10"/>
        <v>45500</v>
      </c>
      <c r="Q9" s="20">
        <f t="shared" si="11"/>
        <v>43500</v>
      </c>
    </row>
    <row r="10" spans="1:17" ht="18.600000000000001" customHeight="1" x14ac:dyDescent="0.25">
      <c r="A10" s="61" t="s">
        <v>14</v>
      </c>
      <c r="B10" s="30">
        <v>1.7</v>
      </c>
      <c r="C10" s="31">
        <v>1.8</v>
      </c>
      <c r="D10" s="32">
        <v>6</v>
      </c>
      <c r="E10" s="17">
        <f t="shared" si="0"/>
        <v>10.8</v>
      </c>
      <c r="F10" s="69">
        <f t="shared" si="2"/>
        <v>81</v>
      </c>
      <c r="G10" s="95">
        <f t="shared" si="3"/>
        <v>45</v>
      </c>
      <c r="H10" s="69">
        <f t="shared" si="4"/>
        <v>77.760000000000005</v>
      </c>
      <c r="I10" s="96">
        <f t="shared" si="5"/>
        <v>43.2</v>
      </c>
      <c r="J10" s="98">
        <f t="shared" si="1"/>
        <v>446.04</v>
      </c>
      <c r="K10" s="18">
        <f t="shared" si="6"/>
        <v>41.3</v>
      </c>
      <c r="L10" s="57">
        <f t="shared" si="7"/>
        <v>466.56000000000006</v>
      </c>
      <c r="M10" s="58">
        <f t="shared" si="8"/>
        <v>466.56000000000006</v>
      </c>
      <c r="N10" s="19">
        <v>37500</v>
      </c>
      <c r="O10" s="20">
        <f t="shared" si="9"/>
        <v>45000</v>
      </c>
      <c r="P10" s="20">
        <f t="shared" si="10"/>
        <v>43200</v>
      </c>
      <c r="Q10" s="20">
        <f t="shared" si="11"/>
        <v>41300</v>
      </c>
    </row>
    <row r="11" spans="1:17" ht="18.600000000000001" customHeight="1" x14ac:dyDescent="0.25">
      <c r="A11" s="62" t="s">
        <v>15</v>
      </c>
      <c r="B11" s="30">
        <v>1.67</v>
      </c>
      <c r="C11" s="31">
        <v>1.79</v>
      </c>
      <c r="D11" s="35">
        <v>6</v>
      </c>
      <c r="E11" s="17">
        <f t="shared" si="0"/>
        <v>10.74</v>
      </c>
      <c r="F11" s="69">
        <f t="shared" si="2"/>
        <v>79.3</v>
      </c>
      <c r="G11" s="95">
        <f t="shared" si="3"/>
        <v>44.3</v>
      </c>
      <c r="H11" s="69">
        <f t="shared" si="4"/>
        <v>76.08</v>
      </c>
      <c r="I11" s="96">
        <f t="shared" si="5"/>
        <v>42.5</v>
      </c>
      <c r="J11" s="98">
        <f t="shared" si="1"/>
        <v>436.05</v>
      </c>
      <c r="K11" s="18">
        <f t="shared" si="6"/>
        <v>40.6</v>
      </c>
      <c r="L11" s="57">
        <f t="shared" si="7"/>
        <v>456.48</v>
      </c>
      <c r="M11" s="58">
        <f t="shared" si="8"/>
        <v>456.45</v>
      </c>
      <c r="N11" s="19">
        <v>36900</v>
      </c>
      <c r="O11" s="20">
        <f t="shared" si="9"/>
        <v>44300</v>
      </c>
      <c r="P11" s="20">
        <f t="shared" si="10"/>
        <v>42500</v>
      </c>
      <c r="Q11" s="20">
        <f t="shared" si="11"/>
        <v>40600</v>
      </c>
    </row>
    <row r="12" spans="1:17" ht="18.600000000000001" customHeight="1" x14ac:dyDescent="0.25">
      <c r="A12" s="62" t="s">
        <v>16</v>
      </c>
      <c r="B12" s="30">
        <v>2.65</v>
      </c>
      <c r="C12" s="31">
        <v>3.05</v>
      </c>
      <c r="D12" s="35">
        <v>6</v>
      </c>
      <c r="E12" s="17">
        <f t="shared" si="0"/>
        <v>18.299999999999997</v>
      </c>
      <c r="F12" s="69">
        <f t="shared" si="2"/>
        <v>122.61</v>
      </c>
      <c r="G12" s="95">
        <f t="shared" si="3"/>
        <v>40.200000000000003</v>
      </c>
      <c r="H12" s="69">
        <f t="shared" si="4"/>
        <v>117.73</v>
      </c>
      <c r="I12" s="96">
        <f t="shared" si="5"/>
        <v>38.6</v>
      </c>
      <c r="J12" s="98">
        <f t="shared" si="1"/>
        <v>675.27</v>
      </c>
      <c r="K12" s="18">
        <f t="shared" si="6"/>
        <v>36.9</v>
      </c>
      <c r="L12" s="57">
        <f t="shared" si="7"/>
        <v>706.38</v>
      </c>
      <c r="M12" s="58">
        <f t="shared" si="8"/>
        <v>706.37999999999988</v>
      </c>
      <c r="N12" s="19">
        <v>33500</v>
      </c>
      <c r="O12" s="20">
        <f t="shared" si="9"/>
        <v>40200</v>
      </c>
      <c r="P12" s="20">
        <f t="shared" si="10"/>
        <v>38600</v>
      </c>
      <c r="Q12" s="20">
        <f t="shared" si="11"/>
        <v>36900</v>
      </c>
    </row>
    <row r="13" spans="1:17" ht="18.600000000000001" customHeight="1" x14ac:dyDescent="0.25">
      <c r="A13" s="62" t="s">
        <v>17</v>
      </c>
      <c r="B13" s="30">
        <v>3.59</v>
      </c>
      <c r="C13" s="31">
        <v>3.65</v>
      </c>
      <c r="D13" s="35">
        <v>6</v>
      </c>
      <c r="E13" s="17">
        <f t="shared" si="0"/>
        <v>21.9</v>
      </c>
      <c r="F13" s="69">
        <f t="shared" si="2"/>
        <v>159.87</v>
      </c>
      <c r="G13" s="95">
        <f t="shared" si="3"/>
        <v>43.8</v>
      </c>
      <c r="H13" s="69">
        <f t="shared" si="4"/>
        <v>153.30000000000001</v>
      </c>
      <c r="I13" s="96">
        <f t="shared" si="5"/>
        <v>42</v>
      </c>
      <c r="J13" s="98">
        <f t="shared" si="1"/>
        <v>880.38</v>
      </c>
      <c r="K13" s="18">
        <f t="shared" si="6"/>
        <v>40.200000000000003</v>
      </c>
      <c r="L13" s="57">
        <f t="shared" si="7"/>
        <v>919.80000000000007</v>
      </c>
      <c r="M13" s="58">
        <f t="shared" si="8"/>
        <v>919.8</v>
      </c>
      <c r="N13" s="19">
        <v>36500</v>
      </c>
      <c r="O13" s="20">
        <f t="shared" si="9"/>
        <v>43800</v>
      </c>
      <c r="P13" s="20">
        <f t="shared" si="10"/>
        <v>42000</v>
      </c>
      <c r="Q13" s="20">
        <f t="shared" si="11"/>
        <v>40200</v>
      </c>
    </row>
    <row r="14" spans="1:17" ht="18.600000000000001" customHeight="1" thickBot="1" x14ac:dyDescent="0.3">
      <c r="A14" s="62" t="s">
        <v>18</v>
      </c>
      <c r="B14" s="30">
        <v>7.13</v>
      </c>
      <c r="C14" s="31">
        <v>7.4</v>
      </c>
      <c r="D14" s="37">
        <v>12</v>
      </c>
      <c r="E14" s="17">
        <f t="shared" si="0"/>
        <v>88.800000000000011</v>
      </c>
      <c r="F14" s="69">
        <f t="shared" si="2"/>
        <v>324.12</v>
      </c>
      <c r="G14" s="95">
        <f t="shared" si="3"/>
        <v>43.8</v>
      </c>
      <c r="H14" s="69">
        <f t="shared" si="4"/>
        <v>310.8</v>
      </c>
      <c r="I14" s="96">
        <f t="shared" si="5"/>
        <v>42</v>
      </c>
      <c r="J14" s="99">
        <f t="shared" si="1"/>
        <v>3569.76</v>
      </c>
      <c r="K14" s="18">
        <f t="shared" si="6"/>
        <v>40.200000000000003</v>
      </c>
      <c r="L14" s="57">
        <f t="shared" si="7"/>
        <v>3729.6000000000004</v>
      </c>
      <c r="M14" s="58">
        <f t="shared" si="8"/>
        <v>3729.6000000000004</v>
      </c>
      <c r="N14" s="19">
        <v>36500</v>
      </c>
      <c r="O14" s="20">
        <f t="shared" si="9"/>
        <v>43800</v>
      </c>
      <c r="P14" s="20">
        <f t="shared" si="10"/>
        <v>42000</v>
      </c>
      <c r="Q14" s="20">
        <f t="shared" si="11"/>
        <v>40200</v>
      </c>
    </row>
    <row r="15" spans="1:17" ht="18.600000000000001" customHeight="1" thickBot="1" x14ac:dyDescent="0.25">
      <c r="A15" s="60" t="s">
        <v>19</v>
      </c>
      <c r="B15" s="67"/>
      <c r="C15" s="67"/>
      <c r="D15" s="68"/>
      <c r="E15" s="68"/>
      <c r="F15" s="100"/>
      <c r="G15" s="100"/>
      <c r="H15" s="100"/>
      <c r="I15" s="100"/>
      <c r="J15" s="100"/>
      <c r="K15" s="101"/>
      <c r="L15" s="26"/>
      <c r="M15" s="27"/>
      <c r="N15" s="28"/>
      <c r="O15" s="29"/>
      <c r="P15" s="29"/>
      <c r="Q15" s="29"/>
    </row>
    <row r="16" spans="1:17" ht="18.600000000000001" customHeight="1" x14ac:dyDescent="0.25">
      <c r="A16" s="62" t="s">
        <v>20</v>
      </c>
      <c r="B16" s="44">
        <v>0.39500000000000002</v>
      </c>
      <c r="C16" s="45">
        <v>0.42</v>
      </c>
      <c r="D16" s="35">
        <v>6</v>
      </c>
      <c r="E16" s="21">
        <f>_xlfn.CEILING.MATH(D16*C16,0.01)</f>
        <v>2.52</v>
      </c>
      <c r="F16" s="69">
        <f t="shared" ref="F16:F18" si="12">_xlfn.CEILING.MATH(G16*C16,0.01)</f>
        <v>17.98</v>
      </c>
      <c r="G16" s="95">
        <f t="shared" ref="G16:G18" si="13">O16/1000</f>
        <v>42.8</v>
      </c>
      <c r="H16" s="69">
        <f t="shared" ref="H16:H18" si="14">_xlfn.CEILING.MATH(I16*C16,0.01)</f>
        <v>17.22</v>
      </c>
      <c r="I16" s="96">
        <f t="shared" ref="I16:I18" si="15">P16/1000</f>
        <v>41</v>
      </c>
      <c r="J16" s="97">
        <f t="shared" ref="J16:J18" si="16">_xlfn.CEILING.MATH(K16*E16,0.01)</f>
        <v>98.79</v>
      </c>
      <c r="K16" s="18">
        <f t="shared" ref="K16:K18" si="17">Q16/1000</f>
        <v>39.200000000000003</v>
      </c>
      <c r="L16" s="57">
        <f t="shared" ref="L16:L18" si="18">H16*D16</f>
        <v>103.32</v>
      </c>
      <c r="M16" s="58">
        <f t="shared" ref="M16:M18" si="19">I16*E16</f>
        <v>103.32000000000001</v>
      </c>
      <c r="N16" s="19">
        <v>35600</v>
      </c>
      <c r="O16" s="20">
        <f>CEILING(IF(N16&gt;0,N16+(N16*$O$4),0),100)</f>
        <v>42800</v>
      </c>
      <c r="P16" s="20">
        <f>_xlfn.CEILING.MATH(IF(N16&gt;0,N16+(N16*$P$4),0),100)</f>
        <v>41000</v>
      </c>
      <c r="Q16" s="20">
        <f>_xlfn.CEILING.MATH(IF(N16&gt;0,N16+(N16*$Q$4),0),100)</f>
        <v>39200</v>
      </c>
    </row>
    <row r="17" spans="1:18" ht="18.600000000000001" customHeight="1" x14ac:dyDescent="0.25">
      <c r="A17" s="62" t="s">
        <v>35</v>
      </c>
      <c r="B17" s="46">
        <v>0.66</v>
      </c>
      <c r="C17" s="47">
        <v>0.67</v>
      </c>
      <c r="D17" s="35">
        <v>1</v>
      </c>
      <c r="E17" s="21">
        <f>_xlfn.CEILING.MATH(D17*C17,0.01)</f>
        <v>0.67</v>
      </c>
      <c r="F17" s="69">
        <f t="shared" si="12"/>
        <v>21.31</v>
      </c>
      <c r="G17" s="95">
        <f t="shared" si="13"/>
        <v>31.8</v>
      </c>
      <c r="H17" s="69">
        <f t="shared" si="14"/>
        <v>20.440000000000001</v>
      </c>
      <c r="I17" s="96">
        <f t="shared" si="15"/>
        <v>30.5</v>
      </c>
      <c r="J17" s="98">
        <f t="shared" si="16"/>
        <v>19.57</v>
      </c>
      <c r="K17" s="18">
        <f t="shared" si="17"/>
        <v>29.2</v>
      </c>
      <c r="L17" s="57">
        <f t="shared" si="18"/>
        <v>20.440000000000001</v>
      </c>
      <c r="M17" s="58">
        <f t="shared" si="19"/>
        <v>20.435000000000002</v>
      </c>
      <c r="N17" s="73">
        <v>26500</v>
      </c>
      <c r="O17" s="20">
        <f>CEILING(IF(N17&gt;0,N17+(N17*$O$4),0),100)</f>
        <v>31800</v>
      </c>
      <c r="P17" s="20">
        <f>_xlfn.CEILING.MATH(IF(N17&gt;0,N17+(N17*$P$4),0),100)</f>
        <v>30500</v>
      </c>
      <c r="Q17" s="20">
        <f>_xlfn.CEILING.MATH(IF(N17&gt;0,N17+(N17*$Q$4),0),100)</f>
        <v>29200</v>
      </c>
    </row>
    <row r="18" spans="1:18" ht="18.600000000000001" customHeight="1" thickBot="1" x14ac:dyDescent="0.3">
      <c r="A18" s="64" t="s">
        <v>36</v>
      </c>
      <c r="B18" s="48">
        <v>0.88800000000000001</v>
      </c>
      <c r="C18" s="74">
        <v>0.94</v>
      </c>
      <c r="D18" s="53">
        <v>1</v>
      </c>
      <c r="E18" s="21">
        <f>_xlfn.CEILING.MATH(D18*C18,0.01)</f>
        <v>0.94000000000000006</v>
      </c>
      <c r="F18" s="69">
        <f t="shared" si="12"/>
        <v>29.900000000000002</v>
      </c>
      <c r="G18" s="95">
        <f t="shared" si="13"/>
        <v>31.8</v>
      </c>
      <c r="H18" s="69">
        <f t="shared" si="14"/>
        <v>28.67</v>
      </c>
      <c r="I18" s="96">
        <f t="shared" si="15"/>
        <v>30.5</v>
      </c>
      <c r="J18" s="99">
        <f t="shared" si="16"/>
        <v>27.45</v>
      </c>
      <c r="K18" s="18">
        <f t="shared" si="17"/>
        <v>29.2</v>
      </c>
      <c r="L18" s="57">
        <f t="shared" si="18"/>
        <v>28.67</v>
      </c>
      <c r="M18" s="58">
        <f t="shared" si="19"/>
        <v>28.67</v>
      </c>
      <c r="N18" s="73">
        <v>26500</v>
      </c>
      <c r="O18" s="20">
        <f>CEILING(IF(N18&gt;0,N18+(N18*$O$4),0),100)</f>
        <v>31800</v>
      </c>
      <c r="P18" s="20">
        <f>_xlfn.CEILING.MATH(IF(N18&gt;0,N18+(N18*$P$4),0),100)</f>
        <v>30500</v>
      </c>
      <c r="Q18" s="20">
        <f>_xlfn.CEILING.MATH(IF(N18&gt;0,N18+(N18*$Q$4),0),100)</f>
        <v>29200</v>
      </c>
    </row>
    <row r="19" spans="1:18" ht="18.600000000000001" customHeight="1" thickBot="1" x14ac:dyDescent="0.25">
      <c r="A19" s="60" t="s">
        <v>21</v>
      </c>
      <c r="B19" s="67"/>
      <c r="C19" s="67"/>
      <c r="D19" s="68" t="s">
        <v>22</v>
      </c>
      <c r="E19" s="68"/>
      <c r="F19" s="100"/>
      <c r="G19" s="100"/>
      <c r="H19" s="100"/>
      <c r="I19" s="100"/>
      <c r="J19" s="100"/>
      <c r="K19" s="101"/>
      <c r="L19" s="26"/>
      <c r="M19" s="27"/>
      <c r="N19" s="28"/>
      <c r="O19" s="29"/>
      <c r="P19" s="29"/>
      <c r="Q19" s="29"/>
    </row>
    <row r="20" spans="1:18" ht="18.600000000000001" customHeight="1" x14ac:dyDescent="0.25">
      <c r="A20" s="65" t="s">
        <v>23</v>
      </c>
      <c r="B20" s="41">
        <v>7.05</v>
      </c>
      <c r="C20" s="51">
        <v>7.39</v>
      </c>
      <c r="D20" s="36">
        <v>12</v>
      </c>
      <c r="E20" s="21">
        <f t="shared" ref="E20:E22" si="20">_xlfn.CEILING.MATH(D20*C20,0.01)</f>
        <v>88.68</v>
      </c>
      <c r="F20" s="69">
        <f t="shared" ref="F20:F22" si="21">_xlfn.CEILING.MATH(G20*C20,0.01)</f>
        <v>270.48</v>
      </c>
      <c r="G20" s="95">
        <f t="shared" ref="G20:G22" si="22">O20/1000</f>
        <v>36.6</v>
      </c>
      <c r="H20" s="69">
        <f t="shared" ref="H20:H22" si="23">_xlfn.CEILING.MATH(I20*C20,0.01)</f>
        <v>259.39</v>
      </c>
      <c r="I20" s="96">
        <f t="shared" ref="I20:I22" si="24">P20/1000</f>
        <v>35.1</v>
      </c>
      <c r="J20" s="97">
        <f t="shared" ref="J20:J22" si="25">_xlfn.CEILING.MATH(K20*E20,0.01)</f>
        <v>2979.65</v>
      </c>
      <c r="K20" s="18">
        <f t="shared" ref="K20:K22" si="26">Q20/1000</f>
        <v>33.6</v>
      </c>
      <c r="L20" s="57">
        <f t="shared" ref="L20:L23" si="27">H20*D20</f>
        <v>3112.68</v>
      </c>
      <c r="M20" s="58">
        <f t="shared" ref="M20:M23" si="28">I20*E20</f>
        <v>3112.6680000000006</v>
      </c>
      <c r="N20" s="19">
        <v>30500</v>
      </c>
      <c r="O20" s="20">
        <f t="shared" ref="O20:O32" si="29">CEILING(IF(N20&gt;0,N20+(N20*$O$4),0),100)</f>
        <v>36600</v>
      </c>
      <c r="P20" s="20">
        <f t="shared" ref="P20:P22" si="30">_xlfn.CEILING.MATH(IF(N20&gt;0,N20+(N20*$P$4),0),100)</f>
        <v>35100</v>
      </c>
      <c r="Q20" s="20">
        <f t="shared" ref="Q20:Q22" si="31">_xlfn.CEILING.MATH(IF(N20&gt;0,N20+(N20*$Q$4),0),100)</f>
        <v>33600</v>
      </c>
      <c r="R20" s="52"/>
    </row>
    <row r="21" spans="1:18" ht="18.600000000000001" customHeight="1" x14ac:dyDescent="0.25">
      <c r="A21" s="65" t="s">
        <v>39</v>
      </c>
      <c r="B21" s="41">
        <v>8.7799999999999994</v>
      </c>
      <c r="C21" s="47">
        <v>8.9</v>
      </c>
      <c r="D21" s="36">
        <v>12</v>
      </c>
      <c r="E21" s="21">
        <f t="shared" si="20"/>
        <v>106.8</v>
      </c>
      <c r="F21" s="69">
        <f t="shared" si="21"/>
        <v>325.74</v>
      </c>
      <c r="G21" s="95">
        <f t="shared" si="22"/>
        <v>36.6</v>
      </c>
      <c r="H21" s="69">
        <f t="shared" si="23"/>
        <v>312.39</v>
      </c>
      <c r="I21" s="96">
        <f t="shared" si="24"/>
        <v>35.1</v>
      </c>
      <c r="J21" s="98">
        <f t="shared" si="25"/>
        <v>3588.48</v>
      </c>
      <c r="K21" s="18">
        <f t="shared" si="26"/>
        <v>33.6</v>
      </c>
      <c r="L21" s="57">
        <f t="shared" si="27"/>
        <v>3748.68</v>
      </c>
      <c r="M21" s="58">
        <f t="shared" si="28"/>
        <v>3748.68</v>
      </c>
      <c r="N21" s="19">
        <v>30500</v>
      </c>
      <c r="O21" s="20">
        <f t="shared" si="29"/>
        <v>36600</v>
      </c>
      <c r="P21" s="20">
        <f t="shared" si="30"/>
        <v>35100</v>
      </c>
      <c r="Q21" s="20">
        <f t="shared" si="31"/>
        <v>33600</v>
      </c>
      <c r="R21" s="52"/>
    </row>
    <row r="22" spans="1:18" ht="18.600000000000001" customHeight="1" x14ac:dyDescent="0.25">
      <c r="A22" s="65" t="s">
        <v>37</v>
      </c>
      <c r="B22" s="75">
        <v>10.42</v>
      </c>
      <c r="C22" s="36">
        <v>10.9</v>
      </c>
      <c r="D22" s="35">
        <v>11.75</v>
      </c>
      <c r="E22" s="21">
        <f t="shared" si="20"/>
        <v>128.08000000000001</v>
      </c>
      <c r="F22" s="70">
        <f t="shared" si="21"/>
        <v>398.94</v>
      </c>
      <c r="G22" s="102">
        <f t="shared" si="22"/>
        <v>36.6</v>
      </c>
      <c r="H22" s="70">
        <f t="shared" si="23"/>
        <v>382.59000000000003</v>
      </c>
      <c r="I22" s="103">
        <f t="shared" si="24"/>
        <v>35.1</v>
      </c>
      <c r="J22" s="104">
        <f t="shared" si="25"/>
        <v>4303.49</v>
      </c>
      <c r="K22" s="22">
        <f t="shared" si="26"/>
        <v>33.6</v>
      </c>
      <c r="L22" s="57">
        <f t="shared" si="27"/>
        <v>4495.4325000000008</v>
      </c>
      <c r="M22" s="58">
        <f t="shared" si="28"/>
        <v>4495.6080000000002</v>
      </c>
      <c r="N22" s="19">
        <v>30500</v>
      </c>
      <c r="O22" s="20">
        <f t="shared" si="29"/>
        <v>36600</v>
      </c>
      <c r="P22" s="20">
        <f t="shared" si="30"/>
        <v>35100</v>
      </c>
      <c r="Q22" s="20">
        <f t="shared" si="31"/>
        <v>33600</v>
      </c>
      <c r="R22" s="52"/>
    </row>
    <row r="23" spans="1:18" ht="18.600000000000001" customHeight="1" thickBot="1" x14ac:dyDescent="0.3">
      <c r="A23" s="66" t="s">
        <v>38</v>
      </c>
      <c r="B23" s="43">
        <v>12.6</v>
      </c>
      <c r="C23" s="49">
        <v>12.8</v>
      </c>
      <c r="D23" s="50">
        <v>11.75</v>
      </c>
      <c r="E23" s="24">
        <f t="shared" ref="E23" si="32">_xlfn.CEILING.MATH(D23*C23,0.01)</f>
        <v>150.4</v>
      </c>
      <c r="F23" s="71">
        <f t="shared" ref="F23" si="33">_xlfn.CEILING.MATH(G23*C23,0.01)</f>
        <v>468.48</v>
      </c>
      <c r="G23" s="105">
        <f t="shared" ref="G23" si="34">O23/1000</f>
        <v>36.6</v>
      </c>
      <c r="H23" s="71">
        <f t="shared" ref="H23" si="35">_xlfn.CEILING.MATH(I23*C23,0.01)</f>
        <v>449.28000000000003</v>
      </c>
      <c r="I23" s="106">
        <f t="shared" ref="I23" si="36">P23/1000</f>
        <v>35.1</v>
      </c>
      <c r="J23" s="107">
        <f t="shared" ref="J23" si="37">_xlfn.CEILING.MATH(K23*E23,0.01)</f>
        <v>5053.4400000000005</v>
      </c>
      <c r="K23" s="25">
        <f t="shared" ref="K23" si="38">Q23/1000</f>
        <v>33.6</v>
      </c>
      <c r="L23" s="57">
        <f t="shared" si="27"/>
        <v>5279.04</v>
      </c>
      <c r="M23" s="58">
        <f t="shared" si="28"/>
        <v>5279.04</v>
      </c>
      <c r="N23" s="19">
        <v>30500</v>
      </c>
      <c r="O23" s="20">
        <f t="shared" si="29"/>
        <v>36600</v>
      </c>
      <c r="P23" s="20">
        <f t="shared" ref="P23" si="39">_xlfn.CEILING.MATH(IF(N23&gt;0,N23+(N23*$P$4),0),100)</f>
        <v>35100</v>
      </c>
      <c r="Q23" s="20">
        <f t="shared" ref="Q23" si="40">_xlfn.CEILING.MATH(IF(N23&gt;0,N23+(N23*$Q$4),0),100)</f>
        <v>33600</v>
      </c>
      <c r="R23" s="52"/>
    </row>
    <row r="24" spans="1:18" ht="18.600000000000001" customHeight="1" thickBot="1" x14ac:dyDescent="0.25">
      <c r="A24" s="60" t="s">
        <v>24</v>
      </c>
      <c r="B24" s="67"/>
      <c r="C24" s="67"/>
      <c r="D24" s="68" t="s">
        <v>22</v>
      </c>
      <c r="E24" s="68"/>
      <c r="F24" s="100"/>
      <c r="G24" s="100"/>
      <c r="H24" s="100"/>
      <c r="I24" s="100"/>
      <c r="J24" s="100"/>
      <c r="K24" s="101"/>
      <c r="L24" s="26"/>
      <c r="M24" s="27"/>
      <c r="N24" s="28"/>
      <c r="O24" s="29"/>
      <c r="P24" s="29"/>
      <c r="Q24" s="29"/>
    </row>
    <row r="25" spans="1:18" ht="18.600000000000001" customHeight="1" x14ac:dyDescent="0.25">
      <c r="A25" s="63" t="s">
        <v>25</v>
      </c>
      <c r="B25" s="38">
        <v>1.46</v>
      </c>
      <c r="C25" s="39">
        <v>1.52</v>
      </c>
      <c r="D25" s="40">
        <v>6</v>
      </c>
      <c r="E25" s="21">
        <f t="shared" ref="E25:E29" si="41">_xlfn.CEILING.MATH(D25*C25,0.01)</f>
        <v>9.120000000000001</v>
      </c>
      <c r="F25" s="70">
        <f t="shared" ref="F25:F29" si="42">_xlfn.CEILING.MATH(G25*C25,0.01)</f>
        <v>59.28</v>
      </c>
      <c r="G25" s="102">
        <f t="shared" ref="G25:G29" si="43">O25/1000</f>
        <v>39</v>
      </c>
      <c r="H25" s="70">
        <f t="shared" ref="H25:H29" si="44">_xlfn.CEILING.MATH(I25*C25,0.01)</f>
        <v>56.85</v>
      </c>
      <c r="I25" s="103">
        <f t="shared" ref="I25:I29" si="45">P25/1000</f>
        <v>37.4</v>
      </c>
      <c r="J25" s="104">
        <f t="shared" ref="J25:J29" si="46">_xlfn.CEILING.MATH(K25*E25,0.01)</f>
        <v>326.5</v>
      </c>
      <c r="K25" s="22">
        <f t="shared" ref="K25:K29" si="47">Q25/1000</f>
        <v>35.799999999999997</v>
      </c>
      <c r="L25" s="57">
        <f t="shared" ref="L25:L29" si="48">H25*D25</f>
        <v>341.1</v>
      </c>
      <c r="M25" s="58">
        <f t="shared" ref="M25:M29" si="49">I25*E25</f>
        <v>341.08800000000002</v>
      </c>
      <c r="N25" s="19">
        <v>32500</v>
      </c>
      <c r="O25" s="20">
        <f t="shared" si="29"/>
        <v>39000</v>
      </c>
      <c r="P25" s="20">
        <f t="shared" ref="P25:P29" si="50">_xlfn.CEILING.MATH(IF(N25&gt;0,N25+(N25*$P$4),0),100)</f>
        <v>37400</v>
      </c>
      <c r="Q25" s="20">
        <f t="shared" ref="Q25:Q29" si="51">_xlfn.CEILING.MATH(IF(N25&gt;0,N25+(N25*$Q$4),0),100)</f>
        <v>35800</v>
      </c>
    </row>
    <row r="26" spans="1:18" ht="18.600000000000001" customHeight="1" x14ac:dyDescent="0.25">
      <c r="A26" s="65" t="s">
        <v>40</v>
      </c>
      <c r="B26" s="41">
        <v>1.85</v>
      </c>
      <c r="C26" s="42">
        <v>1.88</v>
      </c>
      <c r="D26" s="36">
        <v>6</v>
      </c>
      <c r="E26" s="21">
        <f t="shared" si="41"/>
        <v>11.28</v>
      </c>
      <c r="F26" s="70">
        <f t="shared" si="42"/>
        <v>73.320000000000007</v>
      </c>
      <c r="G26" s="102">
        <f t="shared" si="43"/>
        <v>39</v>
      </c>
      <c r="H26" s="70">
        <f t="shared" si="44"/>
        <v>70.320000000000007</v>
      </c>
      <c r="I26" s="103">
        <f t="shared" si="45"/>
        <v>37.4</v>
      </c>
      <c r="J26" s="104">
        <f t="shared" si="46"/>
        <v>403.83</v>
      </c>
      <c r="K26" s="22">
        <f t="shared" si="47"/>
        <v>35.799999999999997</v>
      </c>
      <c r="L26" s="57">
        <f t="shared" si="48"/>
        <v>421.92000000000007</v>
      </c>
      <c r="M26" s="58">
        <f t="shared" si="49"/>
        <v>421.87199999999996</v>
      </c>
      <c r="N26" s="19">
        <v>32500</v>
      </c>
      <c r="O26" s="20">
        <f t="shared" si="29"/>
        <v>39000</v>
      </c>
      <c r="P26" s="20">
        <f t="shared" si="50"/>
        <v>37400</v>
      </c>
      <c r="Q26" s="20">
        <f t="shared" si="51"/>
        <v>35800</v>
      </c>
    </row>
    <row r="27" spans="1:18" ht="18.600000000000001" customHeight="1" x14ac:dyDescent="0.25">
      <c r="A27" s="65" t="s">
        <v>26</v>
      </c>
      <c r="B27" s="41">
        <v>3.05</v>
      </c>
      <c r="C27" s="42">
        <v>3.14</v>
      </c>
      <c r="D27" s="36">
        <v>6</v>
      </c>
      <c r="E27" s="21">
        <f t="shared" si="41"/>
        <v>18.84</v>
      </c>
      <c r="F27" s="70">
        <f t="shared" si="42"/>
        <v>114.93</v>
      </c>
      <c r="G27" s="102">
        <f t="shared" si="43"/>
        <v>36.6</v>
      </c>
      <c r="H27" s="70">
        <f t="shared" si="44"/>
        <v>110.22</v>
      </c>
      <c r="I27" s="103">
        <f t="shared" si="45"/>
        <v>35.1</v>
      </c>
      <c r="J27" s="104">
        <f t="shared" si="46"/>
        <v>633.03</v>
      </c>
      <c r="K27" s="22">
        <f t="shared" si="47"/>
        <v>33.6</v>
      </c>
      <c r="L27" s="57">
        <f t="shared" si="48"/>
        <v>661.31999999999994</v>
      </c>
      <c r="M27" s="58">
        <f t="shared" si="49"/>
        <v>661.28399999999999</v>
      </c>
      <c r="N27" s="19">
        <v>30500</v>
      </c>
      <c r="O27" s="20">
        <f t="shared" si="29"/>
        <v>36600</v>
      </c>
      <c r="P27" s="20">
        <f t="shared" si="50"/>
        <v>35100</v>
      </c>
      <c r="Q27" s="20">
        <f t="shared" si="51"/>
        <v>33600</v>
      </c>
    </row>
    <row r="28" spans="1:18" ht="18" customHeight="1" x14ac:dyDescent="0.25">
      <c r="A28" s="65" t="s">
        <v>27</v>
      </c>
      <c r="B28" s="41">
        <v>4.8099999999999996</v>
      </c>
      <c r="C28" s="42">
        <v>4.8899999999999997</v>
      </c>
      <c r="D28" s="36">
        <v>12</v>
      </c>
      <c r="E28" s="21">
        <f t="shared" si="41"/>
        <v>58.68</v>
      </c>
      <c r="F28" s="70">
        <f t="shared" si="42"/>
        <v>184.85</v>
      </c>
      <c r="G28" s="102">
        <f t="shared" si="43"/>
        <v>37.799999999999997</v>
      </c>
      <c r="H28" s="70">
        <f t="shared" si="44"/>
        <v>177.51</v>
      </c>
      <c r="I28" s="103">
        <f t="shared" si="45"/>
        <v>36.299999999999997</v>
      </c>
      <c r="J28" s="104">
        <f t="shared" si="46"/>
        <v>2036.2</v>
      </c>
      <c r="K28" s="22">
        <f t="shared" si="47"/>
        <v>34.700000000000003</v>
      </c>
      <c r="L28" s="57">
        <f t="shared" si="48"/>
        <v>2130.12</v>
      </c>
      <c r="M28" s="58">
        <f t="shared" si="49"/>
        <v>2130.0839999999998</v>
      </c>
      <c r="N28" s="19">
        <v>31500</v>
      </c>
      <c r="O28" s="20">
        <f t="shared" si="29"/>
        <v>37800</v>
      </c>
      <c r="P28" s="20">
        <f t="shared" si="50"/>
        <v>36300</v>
      </c>
      <c r="Q28" s="20">
        <f t="shared" si="51"/>
        <v>34700</v>
      </c>
    </row>
    <row r="29" spans="1:18" ht="18" customHeight="1" thickBot="1" x14ac:dyDescent="0.3">
      <c r="A29" s="65" t="s">
        <v>28</v>
      </c>
      <c r="B29" s="41">
        <v>5.8</v>
      </c>
      <c r="C29" s="42">
        <v>5.9</v>
      </c>
      <c r="D29" s="36">
        <v>12</v>
      </c>
      <c r="E29" s="21">
        <f t="shared" si="41"/>
        <v>70.8</v>
      </c>
      <c r="F29" s="70">
        <f t="shared" si="42"/>
        <v>223.02</v>
      </c>
      <c r="G29" s="102">
        <f t="shared" si="43"/>
        <v>37.799999999999997</v>
      </c>
      <c r="H29" s="70">
        <f t="shared" si="44"/>
        <v>214.17000000000002</v>
      </c>
      <c r="I29" s="103">
        <f t="shared" si="45"/>
        <v>36.299999999999997</v>
      </c>
      <c r="J29" s="104">
        <f t="shared" si="46"/>
        <v>2456.7600000000002</v>
      </c>
      <c r="K29" s="22">
        <f t="shared" si="47"/>
        <v>34.700000000000003</v>
      </c>
      <c r="L29" s="57">
        <f t="shared" si="48"/>
        <v>2570.04</v>
      </c>
      <c r="M29" s="58">
        <f t="shared" si="49"/>
        <v>2570.0399999999995</v>
      </c>
      <c r="N29" s="19">
        <v>31500</v>
      </c>
      <c r="O29" s="20">
        <f t="shared" si="29"/>
        <v>37800</v>
      </c>
      <c r="P29" s="20">
        <f t="shared" si="50"/>
        <v>36300</v>
      </c>
      <c r="Q29" s="20">
        <f t="shared" si="51"/>
        <v>34700</v>
      </c>
    </row>
    <row r="30" spans="1:18" ht="18" customHeight="1" thickBot="1" x14ac:dyDescent="0.25">
      <c r="A30" s="60" t="s">
        <v>29</v>
      </c>
      <c r="B30" s="87" t="s">
        <v>45</v>
      </c>
      <c r="C30" s="88" t="s">
        <v>46</v>
      </c>
      <c r="D30" s="81" t="s">
        <v>30</v>
      </c>
      <c r="E30" s="89" t="s">
        <v>47</v>
      </c>
      <c r="F30" s="108" t="s">
        <v>31</v>
      </c>
      <c r="G30" s="109"/>
      <c r="H30" s="108" t="s">
        <v>31</v>
      </c>
      <c r="I30" s="109"/>
      <c r="J30" s="108" t="s">
        <v>31</v>
      </c>
      <c r="K30" s="109"/>
      <c r="L30" s="27"/>
      <c r="M30" s="27"/>
      <c r="N30" s="28"/>
      <c r="O30" s="29"/>
      <c r="P30" s="29"/>
      <c r="Q30" s="29"/>
    </row>
    <row r="31" spans="1:18" ht="18" customHeight="1" x14ac:dyDescent="0.25">
      <c r="A31" s="65" t="s">
        <v>41</v>
      </c>
      <c r="B31" s="82">
        <v>1270</v>
      </c>
      <c r="C31" s="83">
        <v>2510</v>
      </c>
      <c r="D31" s="35">
        <f>B31*C31/1000000</f>
        <v>3.1877</v>
      </c>
      <c r="E31" s="17">
        <v>53</v>
      </c>
      <c r="F31" s="70">
        <f>_xlfn.CEILING.MATH(G31*E31,0.01)</f>
        <v>2406.2000000000003</v>
      </c>
      <c r="G31" s="102">
        <f t="shared" ref="G31:G32" si="52">O31/1000</f>
        <v>45.4</v>
      </c>
      <c r="H31" s="70">
        <f>_xlfn.CEILING.MATH(I31*E31,0.01)</f>
        <v>2305.5</v>
      </c>
      <c r="I31" s="103">
        <f t="shared" ref="I31:I32" si="53">P31/1000</f>
        <v>43.5</v>
      </c>
      <c r="J31" s="104">
        <f>_xlfn.CEILING.MATH(K31*E31,0.01)</f>
        <v>2204.8000000000002</v>
      </c>
      <c r="K31" s="22">
        <f t="shared" ref="K31:K32" si="54">Q31/1000</f>
        <v>41.6</v>
      </c>
      <c r="L31" s="57"/>
      <c r="M31" s="58"/>
      <c r="N31" s="19">
        <v>37800</v>
      </c>
      <c r="O31" s="20">
        <f t="shared" si="29"/>
        <v>45400</v>
      </c>
      <c r="P31" s="20">
        <f t="shared" ref="P31:P32" si="55">_xlfn.CEILING.MATH(IF(N31&gt;0,N31+(N31*$P$4),0),100)</f>
        <v>43500</v>
      </c>
      <c r="Q31" s="20">
        <f t="shared" ref="Q31:Q32" si="56">_xlfn.CEILING.MATH(IF(N31&gt;0,N31+(N31*$Q$4),0),100)</f>
        <v>41600</v>
      </c>
    </row>
    <row r="32" spans="1:18" ht="18.600000000000001" customHeight="1" thickBot="1" x14ac:dyDescent="0.3">
      <c r="A32" s="65" t="s">
        <v>42</v>
      </c>
      <c r="B32" s="82">
        <v>1260</v>
      </c>
      <c r="C32" s="83">
        <v>2510</v>
      </c>
      <c r="D32" s="35">
        <f>B32*C32/1000000</f>
        <v>3.1625999999999999</v>
      </c>
      <c r="E32" s="17">
        <v>75</v>
      </c>
      <c r="F32" s="70">
        <f>_xlfn.CEILING.MATH(G32*E32,0.01)</f>
        <v>3390</v>
      </c>
      <c r="G32" s="102">
        <f t="shared" si="52"/>
        <v>45.2</v>
      </c>
      <c r="H32" s="70">
        <f>_xlfn.CEILING.MATH(I32*E32,0.01)</f>
        <v>3247.5</v>
      </c>
      <c r="I32" s="103">
        <f t="shared" si="53"/>
        <v>43.3</v>
      </c>
      <c r="J32" s="104">
        <f>_xlfn.CEILING.MATH(K32*E32,0.01)</f>
        <v>3105</v>
      </c>
      <c r="K32" s="22">
        <f t="shared" si="54"/>
        <v>41.4</v>
      </c>
      <c r="L32" s="57"/>
      <c r="M32" s="58"/>
      <c r="N32" s="19">
        <v>37600</v>
      </c>
      <c r="O32" s="20">
        <f t="shared" si="29"/>
        <v>45200</v>
      </c>
      <c r="P32" s="20">
        <f t="shared" si="55"/>
        <v>43300</v>
      </c>
      <c r="Q32" s="20">
        <f t="shared" si="56"/>
        <v>41400</v>
      </c>
    </row>
    <row r="33" spans="1:17" ht="41.25" customHeight="1" thickBot="1" x14ac:dyDescent="0.25">
      <c r="A33" s="115" t="s">
        <v>51</v>
      </c>
      <c r="B33" s="91"/>
      <c r="C33" s="92" t="s">
        <v>5</v>
      </c>
      <c r="D33" s="93" t="s">
        <v>6</v>
      </c>
      <c r="E33" s="93" t="s">
        <v>52</v>
      </c>
      <c r="F33" s="110" t="s">
        <v>33</v>
      </c>
      <c r="G33" s="111" t="s">
        <v>34</v>
      </c>
      <c r="H33" s="110" t="s">
        <v>33</v>
      </c>
      <c r="I33" s="111" t="s">
        <v>34</v>
      </c>
      <c r="J33" s="110" t="s">
        <v>33</v>
      </c>
      <c r="K33" s="111" t="s">
        <v>34</v>
      </c>
      <c r="L33" s="26"/>
      <c r="M33" s="27"/>
      <c r="N33" s="28"/>
      <c r="O33" s="90">
        <v>0.82499999999999996</v>
      </c>
      <c r="P33" s="90">
        <v>0.7</v>
      </c>
      <c r="Q33" s="90">
        <v>0.6</v>
      </c>
    </row>
    <row r="34" spans="1:17" ht="18.600000000000001" customHeight="1" x14ac:dyDescent="0.25">
      <c r="A34" s="63" t="s">
        <v>48</v>
      </c>
      <c r="B34" s="38">
        <v>1</v>
      </c>
      <c r="C34" s="39">
        <v>1</v>
      </c>
      <c r="D34" s="40">
        <v>1</v>
      </c>
      <c r="E34" s="17">
        <f t="shared" ref="E34:E36" si="57">_xlfn.CEILING.MATH(D34*C34,0.01)</f>
        <v>1</v>
      </c>
      <c r="F34" s="69">
        <f t="shared" ref="F34:F35" si="58">_xlfn.CEILING.MATH(G34*C34,0.01)</f>
        <v>24</v>
      </c>
      <c r="G34" s="95">
        <f t="shared" ref="G34" si="59">O34/1000</f>
        <v>24</v>
      </c>
      <c r="H34" s="69">
        <f t="shared" ref="H34:H35" si="60">_xlfn.CEILING.MATH(I34*C34,0.01)</f>
        <v>22.400000000000002</v>
      </c>
      <c r="I34" s="96">
        <f t="shared" ref="I34" si="61">P34/1000</f>
        <v>22.4</v>
      </c>
      <c r="J34" s="98">
        <f t="shared" ref="J34:J35" si="62">_xlfn.CEILING.MATH(K34*E34,0.01)</f>
        <v>21</v>
      </c>
      <c r="K34" s="18">
        <f t="shared" ref="K34" si="63">Q34/1000</f>
        <v>21</v>
      </c>
      <c r="L34" s="57">
        <f t="shared" ref="L34:L38" si="64">H34*D34</f>
        <v>22.400000000000002</v>
      </c>
      <c r="M34" s="58">
        <f t="shared" ref="M34:M38" si="65">I34*E34</f>
        <v>22.4</v>
      </c>
      <c r="N34" s="19">
        <v>13120</v>
      </c>
      <c r="O34" s="20">
        <f>CEILING(IF(N34&gt;0,N34+(N34*$O$33),0),100)</f>
        <v>24000</v>
      </c>
      <c r="P34" s="20">
        <f>_xlfn.CEILING.MATH(IF(N34&gt;0,N34+(N34*$P$33),0),100)</f>
        <v>22400</v>
      </c>
      <c r="Q34" s="20">
        <f>_xlfn.CEILING.MATH(IF(N34&gt;0,N34+(N34*$Q$33),0),100)</f>
        <v>21000</v>
      </c>
    </row>
    <row r="35" spans="1:17" ht="18.600000000000001" customHeight="1" x14ac:dyDescent="0.25">
      <c r="A35" s="65" t="s">
        <v>49</v>
      </c>
      <c r="B35" s="41">
        <v>9.4</v>
      </c>
      <c r="C35" s="42">
        <v>10</v>
      </c>
      <c r="D35" s="36">
        <v>1</v>
      </c>
      <c r="E35" s="21">
        <f t="shared" si="57"/>
        <v>10</v>
      </c>
      <c r="F35" s="70">
        <f t="shared" si="58"/>
        <v>160</v>
      </c>
      <c r="G35" s="112">
        <v>16</v>
      </c>
      <c r="H35" s="70">
        <f t="shared" si="60"/>
        <v>160</v>
      </c>
      <c r="I35" s="113">
        <v>16</v>
      </c>
      <c r="J35" s="104">
        <f t="shared" si="62"/>
        <v>160</v>
      </c>
      <c r="K35" s="114">
        <v>16</v>
      </c>
      <c r="L35" s="57">
        <f t="shared" si="64"/>
        <v>160</v>
      </c>
      <c r="M35" s="58">
        <f t="shared" si="65"/>
        <v>160</v>
      </c>
      <c r="N35" s="19">
        <v>12580</v>
      </c>
      <c r="O35" s="20">
        <f t="shared" ref="O35:O38" si="66">CEILING(IF(N35&gt;0,N35+(N35*$O$33),0),100)</f>
        <v>23000</v>
      </c>
      <c r="P35" s="20">
        <f t="shared" ref="P35:P38" si="67">_xlfn.CEILING.MATH(IF(N35&gt;0,N35+(N35*$P$33),0),100)</f>
        <v>21400</v>
      </c>
      <c r="Q35" s="20">
        <f t="shared" ref="Q35:Q38" si="68">_xlfn.CEILING.MATH(IF(N35&gt;0,N35+(N35*$Q$33),0),100)</f>
        <v>20200</v>
      </c>
    </row>
    <row r="36" spans="1:17" ht="18.600000000000001" hidden="1" customHeight="1" x14ac:dyDescent="0.25">
      <c r="A36" s="65" t="s">
        <v>50</v>
      </c>
      <c r="B36" s="41">
        <v>1</v>
      </c>
      <c r="C36" s="42">
        <v>1</v>
      </c>
      <c r="D36" s="36">
        <v>1</v>
      </c>
      <c r="E36" s="21">
        <f t="shared" si="57"/>
        <v>1</v>
      </c>
      <c r="F36" s="76">
        <f t="shared" ref="F36:F38" si="69">_xlfn.CEILING.MATH(G36*C36,0.01)</f>
        <v>0</v>
      </c>
      <c r="G36" s="77"/>
      <c r="H36" s="76">
        <f t="shared" ref="H36:H38" si="70">_xlfn.CEILING.MATH(I36*C36,0.01)</f>
        <v>0</v>
      </c>
      <c r="I36" s="78"/>
      <c r="J36" s="79">
        <f t="shared" ref="J36:J38" si="71">_xlfn.CEILING.MATH(K36*E36,0.01)</f>
        <v>0</v>
      </c>
      <c r="K36" s="80"/>
      <c r="L36" s="57">
        <f t="shared" si="64"/>
        <v>0</v>
      </c>
      <c r="M36" s="58">
        <f t="shared" si="65"/>
        <v>0</v>
      </c>
      <c r="N36" s="19">
        <v>31000</v>
      </c>
      <c r="O36" s="20">
        <f t="shared" si="66"/>
        <v>56600</v>
      </c>
      <c r="P36" s="20">
        <f t="shared" si="67"/>
        <v>52700</v>
      </c>
      <c r="Q36" s="20">
        <f t="shared" si="68"/>
        <v>49600</v>
      </c>
    </row>
    <row r="37" spans="1:17" ht="18" hidden="1" customHeight="1" x14ac:dyDescent="0.25">
      <c r="A37" s="65" t="s">
        <v>41</v>
      </c>
      <c r="B37" s="41"/>
      <c r="C37" s="42"/>
      <c r="D37" s="36"/>
      <c r="E37" s="21">
        <v>53</v>
      </c>
      <c r="F37" s="76">
        <f t="shared" si="69"/>
        <v>0</v>
      </c>
      <c r="G37" s="77"/>
      <c r="H37" s="76">
        <f t="shared" si="70"/>
        <v>0</v>
      </c>
      <c r="I37" s="78"/>
      <c r="J37" s="79">
        <f t="shared" si="71"/>
        <v>0</v>
      </c>
      <c r="K37" s="80"/>
      <c r="L37" s="57">
        <f t="shared" si="64"/>
        <v>0</v>
      </c>
      <c r="M37" s="58">
        <f t="shared" si="65"/>
        <v>0</v>
      </c>
      <c r="N37" s="19">
        <v>35000</v>
      </c>
      <c r="O37" s="20">
        <f t="shared" si="66"/>
        <v>63900</v>
      </c>
      <c r="P37" s="20">
        <f t="shared" si="67"/>
        <v>59500</v>
      </c>
      <c r="Q37" s="20">
        <f t="shared" si="68"/>
        <v>56000</v>
      </c>
    </row>
    <row r="38" spans="1:17" ht="18" hidden="1" customHeight="1" x14ac:dyDescent="0.25">
      <c r="A38" s="65" t="s">
        <v>42</v>
      </c>
      <c r="B38" s="41"/>
      <c r="C38" s="42"/>
      <c r="D38" s="36"/>
      <c r="E38" s="21">
        <v>75</v>
      </c>
      <c r="F38" s="76">
        <f t="shared" si="69"/>
        <v>0</v>
      </c>
      <c r="G38" s="77"/>
      <c r="H38" s="76">
        <f t="shared" si="70"/>
        <v>0</v>
      </c>
      <c r="I38" s="78"/>
      <c r="J38" s="79">
        <f t="shared" si="71"/>
        <v>0</v>
      </c>
      <c r="K38" s="80"/>
      <c r="L38" s="57">
        <f t="shared" si="64"/>
        <v>0</v>
      </c>
      <c r="M38" s="58">
        <f t="shared" si="65"/>
        <v>0</v>
      </c>
      <c r="N38" s="19">
        <v>34000</v>
      </c>
      <c r="O38" s="20">
        <f t="shared" si="66"/>
        <v>62100</v>
      </c>
      <c r="P38" s="20">
        <f t="shared" si="67"/>
        <v>57800</v>
      </c>
      <c r="Q38" s="20">
        <f t="shared" si="68"/>
        <v>54400</v>
      </c>
    </row>
  </sheetData>
  <customSheetViews>
    <customSheetView guid="{9BD5AA83-F88D-404B-BD01-99BABC647F38}" scale="70" showPageBreaks="1" fitToPage="1" printArea="1" hiddenRows="1" state="hidden" view="pageBreakPreview">
      <pane ySplit="3" topLeftCell="A10" activePane="bottomLeft" state="frozenSplit"/>
      <selection pane="bottomLeft" activeCell="L2" sqref="L2:M2"/>
      <pageMargins left="0.43307086614173229" right="0.15748031496062992" top="0.27559055118110237" bottom="0.55118110236220474" header="0.15748031496062992" footer="0.55118110236220474"/>
      <pageSetup paperSize="9" scale="55" fitToHeight="5" orientation="portrait" r:id="rId1"/>
      <headerFooter alignWithMargins="0"/>
    </customSheetView>
  </customSheetViews>
  <mergeCells count="9">
    <mergeCell ref="D2:E2"/>
    <mergeCell ref="F1:G1"/>
    <mergeCell ref="H1:I1"/>
    <mergeCell ref="J1:K1"/>
    <mergeCell ref="L1:M1"/>
    <mergeCell ref="F2:G2"/>
    <mergeCell ref="H2:I2"/>
    <mergeCell ref="J2:K2"/>
    <mergeCell ref="L2:M2"/>
  </mergeCells>
  <conditionalFormatting sqref="K5:M14 L16:M18 L25:M29 L31:M32">
    <cfRule type="cellIs" dxfId="263" priority="197" operator="equal">
      <formula>0</formula>
    </cfRule>
  </conditionalFormatting>
  <conditionalFormatting sqref="L3 H1:H2 H4:H14 H19 H24 H39:H1048576">
    <cfRule type="cellIs" dxfId="262" priority="196" operator="equal">
      <formula>0</formula>
    </cfRule>
  </conditionalFormatting>
  <conditionalFormatting sqref="M3 I1:I2 I4:I14 G5:G14 I19 I24 I39:I1048576">
    <cfRule type="cellIs" dxfId="261" priority="195" operator="equal">
      <formula>0</formula>
    </cfRule>
  </conditionalFormatting>
  <conditionalFormatting sqref="F16:F18">
    <cfRule type="cellIs" dxfId="260" priority="38" operator="equal">
      <formula>0</formula>
    </cfRule>
  </conditionalFormatting>
  <conditionalFormatting sqref="G20:G22">
    <cfRule type="cellIs" dxfId="259" priority="37" operator="equal">
      <formula>0</formula>
    </cfRule>
  </conditionalFormatting>
  <conditionalFormatting sqref="F5:F14">
    <cfRule type="cellIs" dxfId="258" priority="42" operator="equal">
      <formula>0</formula>
    </cfRule>
  </conditionalFormatting>
  <conditionalFormatting sqref="K16:K18">
    <cfRule type="cellIs" dxfId="257" priority="41" operator="equal">
      <formula>0</formula>
    </cfRule>
  </conditionalFormatting>
  <conditionalFormatting sqref="H16:H18">
    <cfRule type="cellIs" dxfId="256" priority="40" operator="equal">
      <formula>0</formula>
    </cfRule>
  </conditionalFormatting>
  <conditionalFormatting sqref="I16:I18 G16:G18">
    <cfRule type="cellIs" dxfId="255" priority="39" operator="equal">
      <formula>0</formula>
    </cfRule>
  </conditionalFormatting>
  <conditionalFormatting sqref="F20:F22">
    <cfRule type="cellIs" dxfId="254" priority="36" operator="equal">
      <formula>0</formula>
    </cfRule>
  </conditionalFormatting>
  <conditionalFormatting sqref="K20:K22">
    <cfRule type="cellIs" dxfId="253" priority="35" operator="equal">
      <formula>0</formula>
    </cfRule>
  </conditionalFormatting>
  <conditionalFormatting sqref="H20:H22">
    <cfRule type="cellIs" dxfId="252" priority="34" operator="equal">
      <formula>0</formula>
    </cfRule>
  </conditionalFormatting>
  <conditionalFormatting sqref="I20:I22">
    <cfRule type="cellIs" dxfId="251" priority="33" operator="equal">
      <formula>0</formula>
    </cfRule>
  </conditionalFormatting>
  <conditionalFormatting sqref="J5:J14">
    <cfRule type="cellIs" dxfId="250" priority="32" operator="equal">
      <formula>0</formula>
    </cfRule>
  </conditionalFormatting>
  <conditionalFormatting sqref="J16:J18">
    <cfRule type="cellIs" dxfId="249" priority="31" operator="equal">
      <formula>0</formula>
    </cfRule>
  </conditionalFormatting>
  <conditionalFormatting sqref="J20:J22">
    <cfRule type="cellIs" dxfId="248" priority="30" operator="equal">
      <formula>0</formula>
    </cfRule>
  </conditionalFormatting>
  <conditionalFormatting sqref="L20:M23">
    <cfRule type="cellIs" dxfId="247" priority="22" operator="equal">
      <formula>0</formula>
    </cfRule>
  </conditionalFormatting>
  <conditionalFormatting sqref="G23">
    <cfRule type="cellIs" dxfId="246" priority="28" operator="equal">
      <formula>0</formula>
    </cfRule>
  </conditionalFormatting>
  <conditionalFormatting sqref="F23">
    <cfRule type="cellIs" dxfId="245" priority="27" operator="equal">
      <formula>0</formula>
    </cfRule>
  </conditionalFormatting>
  <conditionalFormatting sqref="K23">
    <cfRule type="cellIs" dxfId="244" priority="26" operator="equal">
      <formula>0</formula>
    </cfRule>
  </conditionalFormatting>
  <conditionalFormatting sqref="H23">
    <cfRule type="cellIs" dxfId="243" priority="25" operator="equal">
      <formula>0</formula>
    </cfRule>
  </conditionalFormatting>
  <conditionalFormatting sqref="I23">
    <cfRule type="cellIs" dxfId="242" priority="24" operator="equal">
      <formula>0</formula>
    </cfRule>
  </conditionalFormatting>
  <conditionalFormatting sqref="J23">
    <cfRule type="cellIs" dxfId="241" priority="23" operator="equal">
      <formula>0</formula>
    </cfRule>
  </conditionalFormatting>
  <conditionalFormatting sqref="G25:G29">
    <cfRule type="cellIs" dxfId="240" priority="21" operator="equal">
      <formula>0</formula>
    </cfRule>
  </conditionalFormatting>
  <conditionalFormatting sqref="F25:F29">
    <cfRule type="cellIs" dxfId="239" priority="20" operator="equal">
      <formula>0</formula>
    </cfRule>
  </conditionalFormatting>
  <conditionalFormatting sqref="K25:K29">
    <cfRule type="cellIs" dxfId="238" priority="19" operator="equal">
      <formula>0</formula>
    </cfRule>
  </conditionalFormatting>
  <conditionalFormatting sqref="H25:H29">
    <cfRule type="cellIs" dxfId="237" priority="18" operator="equal">
      <formula>0</formula>
    </cfRule>
  </conditionalFormatting>
  <conditionalFormatting sqref="I25:I29">
    <cfRule type="cellIs" dxfId="236" priority="17" operator="equal">
      <formula>0</formula>
    </cfRule>
  </conditionalFormatting>
  <conditionalFormatting sqref="J25:J29">
    <cfRule type="cellIs" dxfId="235" priority="16" operator="equal">
      <formula>0</formula>
    </cfRule>
  </conditionalFormatting>
  <conditionalFormatting sqref="G31:G32">
    <cfRule type="cellIs" dxfId="234" priority="15" operator="equal">
      <formula>0</formula>
    </cfRule>
  </conditionalFormatting>
  <conditionalFormatting sqref="F31:F32">
    <cfRule type="cellIs" dxfId="233" priority="14" operator="equal">
      <formula>0</formula>
    </cfRule>
  </conditionalFormatting>
  <conditionalFormatting sqref="K31:K32">
    <cfRule type="cellIs" dxfId="232" priority="13" operator="equal">
      <formula>0</formula>
    </cfRule>
  </conditionalFormatting>
  <conditionalFormatting sqref="H31:H32">
    <cfRule type="cellIs" dxfId="231" priority="12" operator="equal">
      <formula>0</formula>
    </cfRule>
  </conditionalFormatting>
  <conditionalFormatting sqref="I31:I32">
    <cfRule type="cellIs" dxfId="230" priority="11" operator="equal">
      <formula>0</formula>
    </cfRule>
  </conditionalFormatting>
  <conditionalFormatting sqref="J31:J32">
    <cfRule type="cellIs" dxfId="229" priority="10" operator="equal">
      <formula>0</formula>
    </cfRule>
  </conditionalFormatting>
  <conditionalFormatting sqref="L34:M38">
    <cfRule type="cellIs" dxfId="228" priority="9" operator="equal">
      <formula>0</formula>
    </cfRule>
  </conditionalFormatting>
  <conditionalFormatting sqref="G34:G38">
    <cfRule type="cellIs" dxfId="227" priority="6" operator="equal">
      <formula>0</formula>
    </cfRule>
  </conditionalFormatting>
  <conditionalFormatting sqref="F34:F38">
    <cfRule type="cellIs" dxfId="226" priority="5" operator="equal">
      <formula>0</formula>
    </cfRule>
  </conditionalFormatting>
  <conditionalFormatting sqref="K34:K38">
    <cfRule type="cellIs" dxfId="225" priority="4" operator="equal">
      <formula>0</formula>
    </cfRule>
  </conditionalFormatting>
  <conditionalFormatting sqref="H34:H38">
    <cfRule type="cellIs" dxfId="224" priority="3" operator="equal">
      <formula>0</formula>
    </cfRule>
  </conditionalFormatting>
  <conditionalFormatting sqref="I34:I38">
    <cfRule type="cellIs" dxfId="223" priority="2" operator="equal">
      <formula>0</formula>
    </cfRule>
  </conditionalFormatting>
  <conditionalFormatting sqref="J34:J38">
    <cfRule type="cellIs" dxfId="222" priority="1" operator="equal">
      <formula>0</formula>
    </cfRule>
  </conditionalFormatting>
  <pageMargins left="0.43307086614173229" right="0.15748031496062992" top="0.27559055118110237" bottom="0.55118110236220474" header="0.15748031496062992" footer="0.55118110236220474"/>
  <pageSetup paperSize="9" scale="55" fitToHeight="5" orientation="portrait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5"/>
  <sheetViews>
    <sheetView tabSelected="1" view="pageBreakPreview" topLeftCell="A121" zoomScaleNormal="100" zoomScaleSheetLayoutView="100" zoomScalePageLayoutView="25" workbookViewId="0">
      <selection activeCell="A135" sqref="A135"/>
    </sheetView>
  </sheetViews>
  <sheetFormatPr defaultRowHeight="15" outlineLevelCol="1" x14ac:dyDescent="0.2"/>
  <cols>
    <col min="1" max="1" width="53.42578125" style="56" customWidth="1"/>
    <col min="2" max="2" width="13.140625" style="54" customWidth="1" outlineLevel="1"/>
    <col min="3" max="3" width="15.42578125" style="54" customWidth="1"/>
    <col min="4" max="4" width="13" style="3" customWidth="1"/>
    <col min="5" max="5" width="15.85546875" style="3" customWidth="1"/>
    <col min="6" max="6" width="14.140625" style="3" customWidth="1"/>
    <col min="7" max="7" width="20.28515625" style="3" customWidth="1"/>
    <col min="8" max="16384" width="9.140625" style="3"/>
  </cols>
  <sheetData>
    <row r="1" spans="1:7" ht="19.5" customHeight="1" thickBot="1" x14ac:dyDescent="0.35">
      <c r="A1" s="167" t="s">
        <v>68</v>
      </c>
      <c r="B1" s="2"/>
      <c r="C1" s="84"/>
      <c r="D1" s="86"/>
      <c r="E1" s="86"/>
      <c r="F1" s="203"/>
      <c r="G1" s="203"/>
    </row>
    <row r="2" spans="1:7" ht="16.5" customHeight="1" thickBot="1" x14ac:dyDescent="0.3">
      <c r="A2" s="237" t="s">
        <v>43</v>
      </c>
      <c r="B2" s="238"/>
      <c r="C2" s="236" t="s">
        <v>0</v>
      </c>
      <c r="D2" s="201">
        <v>43207</v>
      </c>
      <c r="E2" s="202"/>
      <c r="F2" s="277">
        <v>1</v>
      </c>
      <c r="G2" s="278"/>
    </row>
    <row r="3" spans="1:7" ht="16.5" customHeight="1" thickBot="1" x14ac:dyDescent="0.3">
      <c r="A3" s="168"/>
      <c r="B3" s="6"/>
      <c r="C3" s="85"/>
      <c r="D3" s="235"/>
      <c r="E3" s="235"/>
      <c r="F3" s="276"/>
      <c r="G3" s="276"/>
    </row>
    <row r="4" spans="1:7" ht="27" customHeight="1" thickBot="1" x14ac:dyDescent="0.25">
      <c r="A4" s="154" t="s">
        <v>78</v>
      </c>
      <c r="B4" s="155"/>
      <c r="C4" s="155" t="s">
        <v>131</v>
      </c>
      <c r="D4" s="155" t="s">
        <v>133</v>
      </c>
      <c r="E4" s="155" t="s">
        <v>132</v>
      </c>
      <c r="F4" s="155" t="s">
        <v>33</v>
      </c>
      <c r="G4" s="185" t="s">
        <v>34</v>
      </c>
    </row>
    <row r="5" spans="1:7" ht="18.600000000000001" customHeight="1" x14ac:dyDescent="0.25">
      <c r="A5" s="173" t="s">
        <v>48</v>
      </c>
      <c r="B5" s="138"/>
      <c r="C5" s="138">
        <v>1</v>
      </c>
      <c r="D5" s="124">
        <v>1</v>
      </c>
      <c r="E5" s="125">
        <v>1</v>
      </c>
      <c r="F5" s="126">
        <v>30</v>
      </c>
      <c r="G5" s="150">
        <v>30</v>
      </c>
    </row>
    <row r="6" spans="1:7" ht="18.600000000000001" customHeight="1" x14ac:dyDescent="0.25">
      <c r="A6" s="170" t="s">
        <v>128</v>
      </c>
      <c r="B6" s="134"/>
      <c r="C6" s="134">
        <v>1</v>
      </c>
      <c r="D6" s="160">
        <v>1</v>
      </c>
      <c r="E6" s="132">
        <v>1</v>
      </c>
      <c r="F6" s="133">
        <v>35</v>
      </c>
      <c r="G6" s="151">
        <v>35</v>
      </c>
    </row>
    <row r="7" spans="1:7" ht="18.600000000000001" customHeight="1" x14ac:dyDescent="0.25">
      <c r="A7" s="170" t="s">
        <v>195</v>
      </c>
      <c r="B7" s="134"/>
      <c r="C7" s="134">
        <v>8</v>
      </c>
      <c r="D7" s="160">
        <v>1</v>
      </c>
      <c r="E7" s="132">
        <v>8</v>
      </c>
      <c r="F7" s="133">
        <v>180</v>
      </c>
      <c r="G7" s="151">
        <v>22.5</v>
      </c>
    </row>
    <row r="8" spans="1:7" ht="18.600000000000001" customHeight="1" x14ac:dyDescent="0.25">
      <c r="A8" s="170" t="s">
        <v>196</v>
      </c>
      <c r="B8" s="134"/>
      <c r="C8" s="134">
        <v>10</v>
      </c>
      <c r="D8" s="160">
        <v>1</v>
      </c>
      <c r="E8" s="132">
        <v>10</v>
      </c>
      <c r="F8" s="133">
        <v>200</v>
      </c>
      <c r="G8" s="151">
        <v>20</v>
      </c>
    </row>
    <row r="9" spans="1:7" ht="18.600000000000001" customHeight="1" thickBot="1" x14ac:dyDescent="0.3">
      <c r="A9" s="172" t="s">
        <v>206</v>
      </c>
      <c r="B9" s="153"/>
      <c r="C9" s="153">
        <v>13</v>
      </c>
      <c r="D9" s="147">
        <v>1</v>
      </c>
      <c r="E9" s="152">
        <v>13</v>
      </c>
      <c r="F9" s="148">
        <v>260</v>
      </c>
      <c r="G9" s="149">
        <v>20</v>
      </c>
    </row>
    <row r="10" spans="1:7" ht="18.75" customHeight="1" thickBot="1" x14ac:dyDescent="0.3">
      <c r="A10" s="182"/>
      <c r="B10" s="183"/>
      <c r="C10" s="183"/>
      <c r="D10" s="184"/>
      <c r="E10" s="183"/>
      <c r="F10" s="189"/>
      <c r="G10" s="190"/>
    </row>
    <row r="11" spans="1:7" ht="35.25" customHeight="1" thickBot="1" x14ac:dyDescent="0.25">
      <c r="A11" s="233" t="s">
        <v>53</v>
      </c>
      <c r="B11" s="234"/>
      <c r="C11" s="234"/>
      <c r="D11" s="234"/>
      <c r="E11" s="234"/>
      <c r="F11" s="234"/>
      <c r="G11" s="239"/>
    </row>
    <row r="12" spans="1:7" s="179" customFormat="1" ht="32.25" customHeight="1" thickBot="1" x14ac:dyDescent="0.25">
      <c r="A12" s="121" t="s">
        <v>9</v>
      </c>
      <c r="B12" s="142"/>
      <c r="C12" s="142" t="s">
        <v>131</v>
      </c>
      <c r="D12" s="142" t="s">
        <v>133</v>
      </c>
      <c r="E12" s="142" t="s">
        <v>132</v>
      </c>
      <c r="F12" s="142" t="s">
        <v>33</v>
      </c>
      <c r="G12" s="178" t="s">
        <v>34</v>
      </c>
    </row>
    <row r="13" spans="1:7" ht="18.600000000000001" customHeight="1" x14ac:dyDescent="0.25">
      <c r="A13" s="169" t="s">
        <v>167</v>
      </c>
      <c r="B13" s="157"/>
      <c r="C13" s="157">
        <v>0.63</v>
      </c>
      <c r="D13" s="181">
        <v>6.02</v>
      </c>
      <c r="E13" s="128">
        <v>3.7925999999999997</v>
      </c>
      <c r="F13" s="129">
        <v>40.698</v>
      </c>
      <c r="G13" s="156">
        <v>64.599999999999994</v>
      </c>
    </row>
    <row r="14" spans="1:7" ht="18.600000000000001" customHeight="1" x14ac:dyDescent="0.25">
      <c r="A14" s="169" t="s">
        <v>10</v>
      </c>
      <c r="B14" s="157"/>
      <c r="C14" s="157">
        <v>0.95</v>
      </c>
      <c r="D14" s="181">
        <v>6.02</v>
      </c>
      <c r="E14" s="128">
        <v>5.7189999999999994</v>
      </c>
      <c r="F14" s="129">
        <v>51.774999999999999</v>
      </c>
      <c r="G14" s="156">
        <v>54.5</v>
      </c>
    </row>
    <row r="15" spans="1:7" ht="18.600000000000001" customHeight="1" x14ac:dyDescent="0.25">
      <c r="A15" s="169" t="s">
        <v>186</v>
      </c>
      <c r="B15" s="157"/>
      <c r="C15" s="157">
        <v>1.1499999999999999</v>
      </c>
      <c r="D15" s="181">
        <v>6.02</v>
      </c>
      <c r="E15" s="128">
        <v>6.9229999999999992</v>
      </c>
      <c r="F15" s="129">
        <v>52.9</v>
      </c>
      <c r="G15" s="240">
        <v>46</v>
      </c>
    </row>
    <row r="16" spans="1:7" ht="18.600000000000001" customHeight="1" x14ac:dyDescent="0.25">
      <c r="A16" s="169" t="s">
        <v>11</v>
      </c>
      <c r="B16" s="127"/>
      <c r="C16" s="127">
        <v>1.21</v>
      </c>
      <c r="D16" s="181">
        <v>6.02</v>
      </c>
      <c r="E16" s="128">
        <v>7.2841999999999993</v>
      </c>
      <c r="F16" s="133">
        <v>61.951999999999998</v>
      </c>
      <c r="G16" s="156">
        <v>51.2</v>
      </c>
    </row>
    <row r="17" spans="1:7" ht="18.600000000000001" customHeight="1" x14ac:dyDescent="0.25">
      <c r="A17" s="169" t="s">
        <v>32</v>
      </c>
      <c r="B17" s="127"/>
      <c r="C17" s="127">
        <v>1.1599999999999999</v>
      </c>
      <c r="D17" s="181">
        <v>6.02</v>
      </c>
      <c r="E17" s="128">
        <v>6.9831999999999992</v>
      </c>
      <c r="F17" s="133">
        <v>62.639999999999993</v>
      </c>
      <c r="G17" s="156">
        <v>54</v>
      </c>
    </row>
    <row r="18" spans="1:7" ht="18.600000000000001" customHeight="1" x14ac:dyDescent="0.25">
      <c r="A18" s="169" t="s">
        <v>12</v>
      </c>
      <c r="B18" s="127"/>
      <c r="C18" s="127">
        <v>1.39</v>
      </c>
      <c r="D18" s="181">
        <v>6.02</v>
      </c>
      <c r="E18" s="128">
        <v>8.367799999999999</v>
      </c>
      <c r="F18" s="133">
        <v>69.5</v>
      </c>
      <c r="G18" s="240">
        <v>50</v>
      </c>
    </row>
    <row r="19" spans="1:7" ht="18.600000000000001" customHeight="1" x14ac:dyDescent="0.25">
      <c r="A19" s="169" t="s">
        <v>13</v>
      </c>
      <c r="B19" s="127"/>
      <c r="C19" s="127">
        <v>1.41</v>
      </c>
      <c r="D19" s="128">
        <v>6.02</v>
      </c>
      <c r="E19" s="128">
        <v>8.4881999999999991</v>
      </c>
      <c r="F19" s="133">
        <v>78.254999999999995</v>
      </c>
      <c r="G19" s="156">
        <v>55.5</v>
      </c>
    </row>
    <row r="20" spans="1:7" ht="18.600000000000001" customHeight="1" x14ac:dyDescent="0.25">
      <c r="A20" s="169" t="s">
        <v>14</v>
      </c>
      <c r="B20" s="127"/>
      <c r="C20" s="127">
        <v>1.8</v>
      </c>
      <c r="D20" s="181">
        <v>6.02</v>
      </c>
      <c r="E20" s="128">
        <v>10.836</v>
      </c>
      <c r="F20" s="133">
        <v>98.820000000000007</v>
      </c>
      <c r="G20" s="156">
        <v>54.9</v>
      </c>
    </row>
    <row r="21" spans="1:7" ht="18.600000000000001" customHeight="1" x14ac:dyDescent="0.25">
      <c r="A21" s="169" t="s">
        <v>176</v>
      </c>
      <c r="B21" s="127"/>
      <c r="C21" s="127">
        <v>2.0499999999999998</v>
      </c>
      <c r="D21" s="181">
        <v>6.02</v>
      </c>
      <c r="E21" s="128">
        <v>12.340999999999998</v>
      </c>
      <c r="F21" s="133">
        <v>110.28999999999998</v>
      </c>
      <c r="G21" s="156">
        <v>53.8</v>
      </c>
    </row>
    <row r="22" spans="1:7" ht="18.600000000000001" customHeight="1" x14ac:dyDescent="0.25">
      <c r="A22" s="169" t="s">
        <v>170</v>
      </c>
      <c r="B22" s="127"/>
      <c r="C22" s="127">
        <v>1.89</v>
      </c>
      <c r="D22" s="181">
        <v>6.02</v>
      </c>
      <c r="E22" s="128">
        <v>11.377799999999999</v>
      </c>
      <c r="F22" s="133">
        <v>92.988</v>
      </c>
      <c r="G22" s="156">
        <v>49.2</v>
      </c>
    </row>
    <row r="23" spans="1:7" ht="18.600000000000001" customHeight="1" x14ac:dyDescent="0.25">
      <c r="A23" s="169" t="s">
        <v>110</v>
      </c>
      <c r="B23" s="127"/>
      <c r="C23" s="127">
        <v>2.57</v>
      </c>
      <c r="D23" s="181">
        <v>6.02</v>
      </c>
      <c r="E23" s="128">
        <v>15.471399999999997</v>
      </c>
      <c r="F23" s="133">
        <v>134.41099999999997</v>
      </c>
      <c r="G23" s="156">
        <v>52.3</v>
      </c>
    </row>
    <row r="24" spans="1:7" ht="18.600000000000001" customHeight="1" x14ac:dyDescent="0.25">
      <c r="A24" s="169" t="s">
        <v>171</v>
      </c>
      <c r="B24" s="127"/>
      <c r="C24" s="127">
        <v>3.57</v>
      </c>
      <c r="D24" s="181">
        <v>6.02</v>
      </c>
      <c r="E24" s="128">
        <v>21.491399999999999</v>
      </c>
      <c r="F24" s="133">
        <v>182.42700000000002</v>
      </c>
      <c r="G24" s="156">
        <v>51.1</v>
      </c>
    </row>
    <row r="25" spans="1:7" ht="18.600000000000001" customHeight="1" x14ac:dyDescent="0.25">
      <c r="A25" s="170" t="s">
        <v>15</v>
      </c>
      <c r="B25" s="127"/>
      <c r="C25" s="127">
        <v>1.79</v>
      </c>
      <c r="D25" s="160">
        <v>6.02</v>
      </c>
      <c r="E25" s="128">
        <v>10.7758</v>
      </c>
      <c r="F25" s="133">
        <v>97.913000000000011</v>
      </c>
      <c r="G25" s="156">
        <v>54.7</v>
      </c>
    </row>
    <row r="26" spans="1:7" ht="18.600000000000001" customHeight="1" x14ac:dyDescent="0.25">
      <c r="A26" s="170" t="s">
        <v>85</v>
      </c>
      <c r="B26" s="127"/>
      <c r="C26" s="127">
        <v>2.4700000000000002</v>
      </c>
      <c r="D26" s="160">
        <v>6.02</v>
      </c>
      <c r="E26" s="128">
        <v>14.869400000000001</v>
      </c>
      <c r="F26" s="133">
        <v>118.56000000000002</v>
      </c>
      <c r="G26" s="156">
        <v>48</v>
      </c>
    </row>
    <row r="27" spans="1:7" ht="18.600000000000001" customHeight="1" x14ac:dyDescent="0.25">
      <c r="A27" s="170" t="s">
        <v>86</v>
      </c>
      <c r="B27" s="127"/>
      <c r="C27" s="127">
        <v>3.26</v>
      </c>
      <c r="D27" s="160">
        <v>6.02</v>
      </c>
      <c r="E27" s="128">
        <v>19.625199999999996</v>
      </c>
      <c r="F27" s="133">
        <v>173.10599999999999</v>
      </c>
      <c r="G27" s="156">
        <v>53.1</v>
      </c>
    </row>
    <row r="28" spans="1:7" ht="18.600000000000001" customHeight="1" x14ac:dyDescent="0.25">
      <c r="A28" s="170" t="s">
        <v>185</v>
      </c>
      <c r="B28" s="127"/>
      <c r="C28" s="127">
        <v>6.1</v>
      </c>
      <c r="D28" s="160">
        <v>6.02</v>
      </c>
      <c r="E28" s="128">
        <v>36.721999999999994</v>
      </c>
      <c r="F28" s="133">
        <v>323.90999999999997</v>
      </c>
      <c r="G28" s="156">
        <v>53.1</v>
      </c>
    </row>
    <row r="29" spans="1:7" ht="18.600000000000001" customHeight="1" x14ac:dyDescent="0.25">
      <c r="A29" s="170" t="s">
        <v>16</v>
      </c>
      <c r="B29" s="127"/>
      <c r="C29" s="127">
        <v>2.78</v>
      </c>
      <c r="D29" s="160">
        <v>6.02</v>
      </c>
      <c r="E29" s="128">
        <v>16.735599999999998</v>
      </c>
      <c r="F29" s="133">
        <v>147.61799999999999</v>
      </c>
      <c r="G29" s="156">
        <v>53.1</v>
      </c>
    </row>
    <row r="30" spans="1:7" ht="18.600000000000001" customHeight="1" x14ac:dyDescent="0.25">
      <c r="A30" s="170" t="s">
        <v>168</v>
      </c>
      <c r="B30" s="127"/>
      <c r="C30" s="127">
        <v>3.15</v>
      </c>
      <c r="D30" s="160">
        <v>6.02</v>
      </c>
      <c r="E30" s="128">
        <v>18.962999999999997</v>
      </c>
      <c r="F30" s="133">
        <v>152.14499999999998</v>
      </c>
      <c r="G30" s="156">
        <v>48.3</v>
      </c>
    </row>
    <row r="31" spans="1:7" ht="18.600000000000001" customHeight="1" x14ac:dyDescent="0.25">
      <c r="A31" s="170" t="s">
        <v>54</v>
      </c>
      <c r="B31" s="127"/>
      <c r="C31" s="127">
        <v>4.54</v>
      </c>
      <c r="D31" s="160">
        <v>6.02</v>
      </c>
      <c r="E31" s="128">
        <v>27.3308</v>
      </c>
      <c r="F31" s="133">
        <v>230.63200000000001</v>
      </c>
      <c r="G31" s="156">
        <v>50.8</v>
      </c>
    </row>
    <row r="32" spans="1:7" ht="18.600000000000001" customHeight="1" x14ac:dyDescent="0.25">
      <c r="A32" s="170" t="s">
        <v>17</v>
      </c>
      <c r="B32" s="127"/>
      <c r="C32" s="127">
        <v>3.73</v>
      </c>
      <c r="D32" s="160">
        <v>6.02</v>
      </c>
      <c r="E32" s="128">
        <v>22.454599999999999</v>
      </c>
      <c r="F32" s="133">
        <v>189.48399999999998</v>
      </c>
      <c r="G32" s="156">
        <v>50.8</v>
      </c>
    </row>
    <row r="33" spans="1:7" ht="18.600000000000001" customHeight="1" x14ac:dyDescent="0.25">
      <c r="A33" s="170" t="s">
        <v>166</v>
      </c>
      <c r="B33" s="127"/>
      <c r="C33" s="127">
        <v>5.57</v>
      </c>
      <c r="D33" s="160">
        <v>6.02</v>
      </c>
      <c r="E33" s="128">
        <v>33.531399999999998</v>
      </c>
      <c r="F33" s="133">
        <v>305.79300000000001</v>
      </c>
      <c r="G33" s="156">
        <v>54.9</v>
      </c>
    </row>
    <row r="34" spans="1:7" ht="18.600000000000001" customHeight="1" x14ac:dyDescent="0.25">
      <c r="A34" s="170" t="s">
        <v>55</v>
      </c>
      <c r="B34" s="127"/>
      <c r="C34" s="127">
        <v>7.21</v>
      </c>
      <c r="D34" s="160">
        <v>6.02</v>
      </c>
      <c r="E34" s="128">
        <v>43.404199999999996</v>
      </c>
      <c r="F34" s="133">
        <v>324.45</v>
      </c>
      <c r="G34" s="156">
        <v>45</v>
      </c>
    </row>
    <row r="35" spans="1:7" ht="18.600000000000001" customHeight="1" x14ac:dyDescent="0.25">
      <c r="A35" s="170" t="s">
        <v>169</v>
      </c>
      <c r="B35" s="127"/>
      <c r="C35" s="127">
        <v>5.57</v>
      </c>
      <c r="D35" s="160">
        <v>6.02</v>
      </c>
      <c r="E35" s="132">
        <v>33.531399999999998</v>
      </c>
      <c r="F35" s="133">
        <v>304.67900000000003</v>
      </c>
      <c r="G35" s="151">
        <v>54.7</v>
      </c>
    </row>
    <row r="36" spans="1:7" ht="18.600000000000001" customHeight="1" x14ac:dyDescent="0.25">
      <c r="A36" s="170" t="s">
        <v>18</v>
      </c>
      <c r="B36" s="127"/>
      <c r="C36" s="127">
        <v>7.5</v>
      </c>
      <c r="D36" s="160">
        <v>12</v>
      </c>
      <c r="E36" s="132">
        <v>90</v>
      </c>
      <c r="F36" s="133">
        <v>381</v>
      </c>
      <c r="G36" s="151">
        <v>50.8</v>
      </c>
    </row>
    <row r="37" spans="1:7" ht="18.600000000000001" customHeight="1" x14ac:dyDescent="0.25">
      <c r="A37" s="170" t="s">
        <v>56</v>
      </c>
      <c r="B37" s="127"/>
      <c r="C37" s="127">
        <v>9.7899999999999991</v>
      </c>
      <c r="D37" s="160">
        <v>12</v>
      </c>
      <c r="E37" s="132">
        <v>117.47999999999999</v>
      </c>
      <c r="F37" s="133">
        <v>497.33199999999994</v>
      </c>
      <c r="G37" s="151">
        <v>50.8</v>
      </c>
    </row>
    <row r="38" spans="1:7" ht="18.600000000000001" customHeight="1" x14ac:dyDescent="0.25">
      <c r="A38" s="170" t="s">
        <v>152</v>
      </c>
      <c r="B38" s="127"/>
      <c r="C38" s="127">
        <v>12.5</v>
      </c>
      <c r="D38" s="160">
        <v>12</v>
      </c>
      <c r="E38" s="132">
        <v>150</v>
      </c>
      <c r="F38" s="133">
        <v>603.75</v>
      </c>
      <c r="G38" s="151">
        <v>48.3</v>
      </c>
    </row>
    <row r="39" spans="1:7" ht="18.600000000000001" customHeight="1" x14ac:dyDescent="0.25">
      <c r="A39" s="170" t="s">
        <v>181</v>
      </c>
      <c r="B39" s="127"/>
      <c r="C39" s="127">
        <v>9.8000000000000007</v>
      </c>
      <c r="D39" s="160">
        <v>12</v>
      </c>
      <c r="E39" s="132">
        <v>117.60000000000001</v>
      </c>
      <c r="F39" s="133">
        <v>509.60000000000008</v>
      </c>
      <c r="G39" s="151">
        <v>52</v>
      </c>
    </row>
    <row r="40" spans="1:7" ht="18.600000000000001" customHeight="1" x14ac:dyDescent="0.25">
      <c r="A40" s="170" t="s">
        <v>57</v>
      </c>
      <c r="B40" s="127"/>
      <c r="C40" s="127">
        <v>15.5</v>
      </c>
      <c r="D40" s="160">
        <v>12</v>
      </c>
      <c r="E40" s="132">
        <v>186</v>
      </c>
      <c r="F40" s="133">
        <v>782.75</v>
      </c>
      <c r="G40" s="151">
        <v>50.5</v>
      </c>
    </row>
    <row r="41" spans="1:7" ht="18.600000000000001" customHeight="1" thickBot="1" x14ac:dyDescent="0.3">
      <c r="A41" s="172" t="s">
        <v>151</v>
      </c>
      <c r="B41" s="163"/>
      <c r="C41" s="163">
        <v>18.72</v>
      </c>
      <c r="D41" s="147">
        <v>12</v>
      </c>
      <c r="E41" s="152">
        <v>224.64</v>
      </c>
      <c r="F41" s="148">
        <v>842.4</v>
      </c>
      <c r="G41" s="149">
        <v>45</v>
      </c>
    </row>
    <row r="42" spans="1:7" ht="18.75" customHeight="1" thickBot="1" x14ac:dyDescent="0.3">
      <c r="A42" s="182"/>
      <c r="B42" s="183"/>
      <c r="C42" s="183"/>
      <c r="D42" s="184"/>
      <c r="E42" s="183"/>
      <c r="F42" s="189"/>
      <c r="G42" s="190"/>
    </row>
    <row r="43" spans="1:7" s="179" customFormat="1" ht="32.25" customHeight="1" thickBot="1" x14ac:dyDescent="0.25">
      <c r="A43" s="121" t="s">
        <v>58</v>
      </c>
      <c r="B43" s="142"/>
      <c r="C43" s="142" t="s">
        <v>131</v>
      </c>
      <c r="D43" s="142" t="s">
        <v>133</v>
      </c>
      <c r="E43" s="142" t="s">
        <v>132</v>
      </c>
      <c r="F43" s="142" t="s">
        <v>33</v>
      </c>
      <c r="G43" s="178" t="s">
        <v>34</v>
      </c>
    </row>
    <row r="44" spans="1:7" ht="18.600000000000001" customHeight="1" x14ac:dyDescent="0.25">
      <c r="A44" s="170" t="s">
        <v>214</v>
      </c>
      <c r="B44" s="127"/>
      <c r="C44" s="127">
        <v>4.8</v>
      </c>
      <c r="D44" s="160">
        <v>6</v>
      </c>
      <c r="E44" s="132">
        <v>28.799999999999997</v>
      </c>
      <c r="F44" s="133">
        <v>192</v>
      </c>
      <c r="G44" s="151">
        <v>40</v>
      </c>
    </row>
    <row r="45" spans="1:7" ht="18.600000000000001" customHeight="1" x14ac:dyDescent="0.25">
      <c r="A45" s="170" t="s">
        <v>215</v>
      </c>
      <c r="B45" s="127"/>
      <c r="C45" s="127">
        <v>6.4</v>
      </c>
      <c r="D45" s="160">
        <v>6</v>
      </c>
      <c r="E45" s="132">
        <v>38.400000000000006</v>
      </c>
      <c r="F45" s="133">
        <v>256</v>
      </c>
      <c r="G45" s="151">
        <v>40</v>
      </c>
    </row>
    <row r="46" spans="1:7" ht="18.600000000000001" customHeight="1" x14ac:dyDescent="0.25">
      <c r="A46" s="170" t="s">
        <v>209</v>
      </c>
      <c r="B46" s="127"/>
      <c r="C46" s="127"/>
      <c r="D46" s="160"/>
      <c r="E46" s="132">
        <v>0</v>
      </c>
      <c r="F46" s="133">
        <v>0</v>
      </c>
      <c r="G46" s="151">
        <v>40</v>
      </c>
    </row>
    <row r="47" spans="1:7" ht="18.600000000000001" customHeight="1" x14ac:dyDescent="0.25">
      <c r="A47" s="170" t="s">
        <v>199</v>
      </c>
      <c r="B47" s="127"/>
      <c r="C47" s="127"/>
      <c r="D47" s="160"/>
      <c r="E47" s="132">
        <v>0</v>
      </c>
      <c r="F47" s="133">
        <v>0</v>
      </c>
      <c r="G47" s="151">
        <v>40</v>
      </c>
    </row>
    <row r="48" spans="1:7" ht="18.600000000000001" customHeight="1" x14ac:dyDescent="0.25">
      <c r="A48" s="170" t="s">
        <v>200</v>
      </c>
      <c r="B48" s="127"/>
      <c r="C48" s="127"/>
      <c r="D48" s="160"/>
      <c r="E48" s="132">
        <v>0</v>
      </c>
      <c r="F48" s="133">
        <v>0</v>
      </c>
      <c r="G48" s="151">
        <v>40</v>
      </c>
    </row>
    <row r="49" spans="1:7" ht="18.600000000000001" customHeight="1" x14ac:dyDescent="0.25">
      <c r="A49" s="170" t="s">
        <v>198</v>
      </c>
      <c r="B49" s="127"/>
      <c r="C49" s="127"/>
      <c r="D49" s="160"/>
      <c r="E49" s="132">
        <v>0</v>
      </c>
      <c r="F49" s="133">
        <v>0</v>
      </c>
      <c r="G49" s="151">
        <v>40</v>
      </c>
    </row>
    <row r="50" spans="1:7" ht="18.600000000000001" customHeight="1" thickBot="1" x14ac:dyDescent="0.3">
      <c r="A50" s="172" t="s">
        <v>208</v>
      </c>
      <c r="B50" s="163"/>
      <c r="C50" s="163">
        <v>65</v>
      </c>
      <c r="D50" s="147"/>
      <c r="E50" s="152">
        <v>0</v>
      </c>
      <c r="F50" s="148">
        <v>2600</v>
      </c>
      <c r="G50" s="241">
        <v>40</v>
      </c>
    </row>
    <row r="51" spans="1:7" ht="18.75" customHeight="1" thickBot="1" x14ac:dyDescent="0.3">
      <c r="A51" s="182"/>
      <c r="B51" s="183"/>
      <c r="C51" s="183"/>
      <c r="D51" s="184"/>
      <c r="E51" s="183"/>
      <c r="F51" s="189"/>
      <c r="G51" s="190"/>
    </row>
    <row r="52" spans="1:7" s="179" customFormat="1" ht="26.25" customHeight="1" thickBot="1" x14ac:dyDescent="0.25">
      <c r="A52" s="121" t="s">
        <v>19</v>
      </c>
      <c r="B52" s="142"/>
      <c r="C52" s="142" t="s">
        <v>131</v>
      </c>
      <c r="D52" s="142" t="s">
        <v>133</v>
      </c>
      <c r="E52" s="142" t="s">
        <v>132</v>
      </c>
      <c r="F52" s="142" t="s">
        <v>33</v>
      </c>
      <c r="G52" s="178" t="s">
        <v>34</v>
      </c>
    </row>
    <row r="53" spans="1:7" ht="18.600000000000001" customHeight="1" x14ac:dyDescent="0.25">
      <c r="A53" s="170" t="s">
        <v>114</v>
      </c>
      <c r="B53" s="127"/>
      <c r="C53" s="127">
        <v>0.42</v>
      </c>
      <c r="D53" s="160">
        <v>6</v>
      </c>
      <c r="E53" s="132">
        <v>2.52</v>
      </c>
      <c r="F53" s="133">
        <v>18.774000000000001</v>
      </c>
      <c r="G53" s="192">
        <v>44.7</v>
      </c>
    </row>
    <row r="54" spans="1:7" ht="18.600000000000001" customHeight="1" x14ac:dyDescent="0.25">
      <c r="A54" s="170" t="s">
        <v>184</v>
      </c>
      <c r="B54" s="127"/>
      <c r="C54" s="127">
        <v>0.42</v>
      </c>
      <c r="D54" s="160">
        <v>6</v>
      </c>
      <c r="E54" s="132">
        <v>2.52</v>
      </c>
      <c r="F54" s="133">
        <v>16.8</v>
      </c>
      <c r="G54" s="151">
        <v>40</v>
      </c>
    </row>
    <row r="55" spans="1:7" ht="18.600000000000001" customHeight="1" x14ac:dyDescent="0.25">
      <c r="A55" s="170" t="s">
        <v>113</v>
      </c>
      <c r="B55" s="134"/>
      <c r="C55" s="134">
        <v>0.69</v>
      </c>
      <c r="D55" s="160">
        <v>11.75</v>
      </c>
      <c r="E55" s="132">
        <v>8.1074999999999999</v>
      </c>
      <c r="F55" s="133">
        <v>31.049999999999997</v>
      </c>
      <c r="G55" s="192">
        <v>45</v>
      </c>
    </row>
    <row r="56" spans="1:7" ht="18.600000000000001" customHeight="1" x14ac:dyDescent="0.25">
      <c r="A56" s="170" t="s">
        <v>120</v>
      </c>
      <c r="B56" s="134"/>
      <c r="C56" s="134">
        <v>0.94</v>
      </c>
      <c r="D56" s="160">
        <v>11.75</v>
      </c>
      <c r="E56" s="132">
        <v>11.045</v>
      </c>
      <c r="F56" s="133">
        <v>42.3</v>
      </c>
      <c r="G56" s="192">
        <v>45</v>
      </c>
    </row>
    <row r="57" spans="1:7" ht="18.600000000000001" customHeight="1" x14ac:dyDescent="0.25">
      <c r="A57" s="170" t="s">
        <v>112</v>
      </c>
      <c r="B57" s="134"/>
      <c r="C57" s="134">
        <v>1.27</v>
      </c>
      <c r="D57" s="160">
        <v>11.75</v>
      </c>
      <c r="E57" s="132">
        <v>14.922499999999999</v>
      </c>
      <c r="F57" s="133">
        <v>56.769000000000005</v>
      </c>
      <c r="G57" s="192">
        <v>44.7</v>
      </c>
    </row>
    <row r="58" spans="1:7" ht="18.600000000000001" customHeight="1" x14ac:dyDescent="0.25">
      <c r="A58" s="170" t="s">
        <v>207</v>
      </c>
      <c r="B58" s="134"/>
      <c r="C58" s="134">
        <v>1.66</v>
      </c>
      <c r="D58" s="160">
        <v>11.75</v>
      </c>
      <c r="E58" s="132">
        <v>19.504999999999999</v>
      </c>
      <c r="F58" s="133">
        <v>66.399999999999991</v>
      </c>
      <c r="G58" s="192">
        <v>40</v>
      </c>
    </row>
    <row r="59" spans="1:7" ht="18.600000000000001" customHeight="1" x14ac:dyDescent="0.25">
      <c r="A59" s="171" t="s">
        <v>150</v>
      </c>
      <c r="B59" s="135"/>
      <c r="C59" s="135">
        <v>2</v>
      </c>
      <c r="D59" s="130">
        <v>11.7</v>
      </c>
      <c r="E59" s="136">
        <v>23.4</v>
      </c>
      <c r="F59" s="137">
        <v>81</v>
      </c>
      <c r="G59" s="161">
        <v>40.5</v>
      </c>
    </row>
    <row r="60" spans="1:7" ht="18.600000000000001" customHeight="1" thickBot="1" x14ac:dyDescent="0.3">
      <c r="A60" s="172" t="s">
        <v>180</v>
      </c>
      <c r="B60" s="153"/>
      <c r="C60" s="153">
        <v>2.6</v>
      </c>
      <c r="D60" s="147">
        <v>11.7</v>
      </c>
      <c r="E60" s="152">
        <v>30.419999999999998</v>
      </c>
      <c r="F60" s="148">
        <v>104</v>
      </c>
      <c r="G60" s="149">
        <v>40</v>
      </c>
    </row>
    <row r="61" spans="1:7" ht="18.75" customHeight="1" thickBot="1" x14ac:dyDescent="0.3">
      <c r="A61" s="182"/>
      <c r="B61" s="183"/>
      <c r="C61" s="183"/>
      <c r="D61" s="184"/>
      <c r="E61" s="183"/>
      <c r="F61" s="189"/>
      <c r="G61" s="190"/>
    </row>
    <row r="62" spans="1:7" s="179" customFormat="1" ht="25.5" customHeight="1" thickBot="1" x14ac:dyDescent="0.25">
      <c r="A62" s="121" t="s">
        <v>64</v>
      </c>
      <c r="B62" s="159" t="s">
        <v>63</v>
      </c>
      <c r="C62" s="140"/>
      <c r="D62" s="122"/>
      <c r="E62" s="146" t="s">
        <v>65</v>
      </c>
      <c r="F62" s="145" t="s">
        <v>66</v>
      </c>
      <c r="G62" s="158" t="s">
        <v>134</v>
      </c>
    </row>
    <row r="63" spans="1:7" ht="18.600000000000001" customHeight="1" x14ac:dyDescent="0.25">
      <c r="A63" s="169" t="s">
        <v>60</v>
      </c>
      <c r="B63" s="141">
        <v>1</v>
      </c>
      <c r="C63" s="141"/>
      <c r="D63" s="181"/>
      <c r="E63" s="128">
        <v>50</v>
      </c>
      <c r="F63" s="131">
        <v>600</v>
      </c>
      <c r="G63" s="156">
        <v>12</v>
      </c>
    </row>
    <row r="64" spans="1:7" ht="18.600000000000001" customHeight="1" x14ac:dyDescent="0.25">
      <c r="A64" s="170" t="s">
        <v>62</v>
      </c>
      <c r="B64" s="134">
        <v>1</v>
      </c>
      <c r="C64" s="134"/>
      <c r="D64" s="160"/>
      <c r="E64" s="132">
        <v>50</v>
      </c>
      <c r="F64" s="133">
        <v>850</v>
      </c>
      <c r="G64" s="151">
        <v>17</v>
      </c>
    </row>
    <row r="65" spans="1:7" ht="18.600000000000001" customHeight="1" x14ac:dyDescent="0.25">
      <c r="A65" s="171" t="s">
        <v>61</v>
      </c>
      <c r="B65" s="135">
        <v>1</v>
      </c>
      <c r="C65" s="135"/>
      <c r="D65" s="130"/>
      <c r="E65" s="136">
        <v>50</v>
      </c>
      <c r="F65" s="137">
        <v>1200</v>
      </c>
      <c r="G65" s="161">
        <v>24</v>
      </c>
    </row>
    <row r="66" spans="1:7" ht="18.600000000000001" customHeight="1" thickBot="1" x14ac:dyDescent="0.3">
      <c r="A66" s="172" t="s">
        <v>111</v>
      </c>
      <c r="B66" s="153">
        <v>1</v>
      </c>
      <c r="C66" s="153"/>
      <c r="D66" s="147"/>
      <c r="E66" s="152">
        <v>50</v>
      </c>
      <c r="F66" s="148">
        <v>1750</v>
      </c>
      <c r="G66" s="149">
        <v>35</v>
      </c>
    </row>
    <row r="67" spans="1:7" ht="18.75" customHeight="1" thickBot="1" x14ac:dyDescent="0.3">
      <c r="A67" s="182"/>
      <c r="B67" s="183"/>
      <c r="C67" s="183"/>
      <c r="D67" s="184"/>
      <c r="E67" s="183"/>
      <c r="F67" s="189"/>
      <c r="G67" s="190"/>
    </row>
    <row r="68" spans="1:7" s="179" customFormat="1" ht="25.5" customHeight="1" x14ac:dyDescent="0.2">
      <c r="A68" s="162" t="s">
        <v>130</v>
      </c>
      <c r="B68" s="155"/>
      <c r="C68" s="155"/>
      <c r="D68" s="155"/>
      <c r="E68" s="155"/>
      <c r="F68" s="155"/>
      <c r="G68" s="185" t="s">
        <v>34</v>
      </c>
    </row>
    <row r="69" spans="1:7" ht="16.5" customHeight="1" x14ac:dyDescent="0.25">
      <c r="A69" s="170" t="s">
        <v>142</v>
      </c>
      <c r="B69" s="127"/>
      <c r="C69" s="127"/>
      <c r="D69" s="160"/>
      <c r="E69" s="132"/>
      <c r="F69" s="133"/>
      <c r="G69" s="151">
        <v>50</v>
      </c>
    </row>
    <row r="70" spans="1:7" ht="18.75" customHeight="1" thickBot="1" x14ac:dyDescent="0.3">
      <c r="A70" s="172" t="s">
        <v>143</v>
      </c>
      <c r="B70" s="163"/>
      <c r="C70" s="163"/>
      <c r="D70" s="147"/>
      <c r="E70" s="152"/>
      <c r="F70" s="148"/>
      <c r="G70" s="149">
        <v>32</v>
      </c>
    </row>
    <row r="71" spans="1:7" ht="18.75" customHeight="1" thickBot="1" x14ac:dyDescent="0.3">
      <c r="A71" s="182"/>
      <c r="B71" s="183"/>
      <c r="C71" s="183"/>
      <c r="D71" s="184"/>
      <c r="E71" s="183"/>
      <c r="F71" s="189"/>
      <c r="G71" s="190"/>
    </row>
    <row r="72" spans="1:7" ht="26.25" customHeight="1" thickBot="1" x14ac:dyDescent="0.25">
      <c r="A72" s="120" t="s">
        <v>172</v>
      </c>
      <c r="B72" s="142"/>
      <c r="C72" s="142" t="s">
        <v>131</v>
      </c>
      <c r="D72" s="142" t="s">
        <v>133</v>
      </c>
      <c r="E72" s="142" t="s">
        <v>132</v>
      </c>
      <c r="F72" s="142" t="s">
        <v>33</v>
      </c>
      <c r="G72" s="178" t="s">
        <v>34</v>
      </c>
    </row>
    <row r="73" spans="1:7" ht="18.75" customHeight="1" x14ac:dyDescent="0.25">
      <c r="A73" s="173" t="s">
        <v>175</v>
      </c>
      <c r="B73" s="123"/>
      <c r="C73" s="123">
        <v>0.97</v>
      </c>
      <c r="D73" s="124">
        <v>6.02</v>
      </c>
      <c r="E73" s="125">
        <v>5.8393999999999995</v>
      </c>
      <c r="F73" s="126">
        <v>57.035999999999994</v>
      </c>
      <c r="G73" s="150">
        <v>58.8</v>
      </c>
    </row>
    <row r="74" spans="1:7" s="56" customFormat="1" ht="18.75" customHeight="1" x14ac:dyDescent="0.25">
      <c r="A74" s="170" t="s">
        <v>173</v>
      </c>
      <c r="B74" s="132"/>
      <c r="C74" s="132">
        <v>1.32</v>
      </c>
      <c r="D74" s="160">
        <v>6.02</v>
      </c>
      <c r="E74" s="132">
        <v>7.9463999999999997</v>
      </c>
      <c r="F74" s="191">
        <v>85.932000000000002</v>
      </c>
      <c r="G74" s="192">
        <v>65.099999999999994</v>
      </c>
    </row>
    <row r="75" spans="1:7" ht="18.75" customHeight="1" thickBot="1" x14ac:dyDescent="0.3">
      <c r="A75" s="172" t="s">
        <v>178</v>
      </c>
      <c r="B75" s="163"/>
      <c r="C75" s="163">
        <v>2.06</v>
      </c>
      <c r="D75" s="147">
        <v>6.02</v>
      </c>
      <c r="E75" s="152">
        <v>12.401199999999999</v>
      </c>
      <c r="F75" s="148">
        <v>118.45</v>
      </c>
      <c r="G75" s="149">
        <v>57.5</v>
      </c>
    </row>
    <row r="76" spans="1:7" ht="18.75" customHeight="1" thickBot="1" x14ac:dyDescent="0.3">
      <c r="A76" s="182"/>
      <c r="B76" s="183"/>
      <c r="C76" s="183"/>
      <c r="D76" s="184"/>
      <c r="E76" s="183"/>
      <c r="F76" s="189"/>
      <c r="G76" s="190"/>
    </row>
    <row r="77" spans="1:7" s="179" customFormat="1" ht="29.25" customHeight="1" thickBot="1" x14ac:dyDescent="0.25">
      <c r="A77" s="120" t="s">
        <v>21</v>
      </c>
      <c r="B77" s="142"/>
      <c r="C77" s="142" t="s">
        <v>131</v>
      </c>
      <c r="D77" s="142" t="s">
        <v>133</v>
      </c>
      <c r="E77" s="142" t="s">
        <v>132</v>
      </c>
      <c r="F77" s="142" t="s">
        <v>33</v>
      </c>
      <c r="G77" s="178" t="s">
        <v>34</v>
      </c>
    </row>
    <row r="78" spans="1:7" ht="18.600000000000001" customHeight="1" x14ac:dyDescent="0.25">
      <c r="A78" s="170" t="s">
        <v>203</v>
      </c>
      <c r="B78" s="160"/>
      <c r="C78" s="160">
        <v>7.4</v>
      </c>
      <c r="D78" s="160">
        <v>11.75</v>
      </c>
      <c r="E78" s="132">
        <v>86.95</v>
      </c>
      <c r="F78" s="133">
        <v>370</v>
      </c>
      <c r="G78" s="192">
        <v>50</v>
      </c>
    </row>
    <row r="79" spans="1:7" ht="18.600000000000001" customHeight="1" x14ac:dyDescent="0.25">
      <c r="A79" s="170" t="s">
        <v>204</v>
      </c>
      <c r="B79" s="160"/>
      <c r="C79" s="160">
        <v>8.9</v>
      </c>
      <c r="D79" s="160">
        <v>11.75</v>
      </c>
      <c r="E79" s="132">
        <v>104.575</v>
      </c>
      <c r="F79" s="133">
        <v>445</v>
      </c>
      <c r="G79" s="192">
        <v>50</v>
      </c>
    </row>
    <row r="80" spans="1:7" ht="18.600000000000001" customHeight="1" x14ac:dyDescent="0.25">
      <c r="A80" s="170" t="s">
        <v>37</v>
      </c>
      <c r="B80" s="160"/>
      <c r="C80" s="160">
        <v>10.94</v>
      </c>
      <c r="D80" s="160">
        <v>12</v>
      </c>
      <c r="E80" s="132">
        <v>131.28</v>
      </c>
      <c r="F80" s="133">
        <v>568.88</v>
      </c>
      <c r="G80" s="192">
        <v>52</v>
      </c>
    </row>
    <row r="81" spans="1:7" ht="18.600000000000001" customHeight="1" x14ac:dyDescent="0.25">
      <c r="A81" s="171" t="s">
        <v>38</v>
      </c>
      <c r="B81" s="135"/>
      <c r="C81" s="135">
        <v>13.23</v>
      </c>
      <c r="D81" s="130">
        <v>12</v>
      </c>
      <c r="E81" s="136">
        <v>158.76</v>
      </c>
      <c r="F81" s="137">
        <v>687.96</v>
      </c>
      <c r="G81" s="242">
        <v>52</v>
      </c>
    </row>
    <row r="82" spans="1:7" ht="18.600000000000001" customHeight="1" x14ac:dyDescent="0.25">
      <c r="A82" s="171" t="s">
        <v>210</v>
      </c>
      <c r="B82" s="135"/>
      <c r="C82" s="135">
        <v>15</v>
      </c>
      <c r="D82" s="130">
        <v>11.75</v>
      </c>
      <c r="E82" s="136">
        <v>176.25</v>
      </c>
      <c r="F82" s="137">
        <v>780</v>
      </c>
      <c r="G82" s="242">
        <v>52</v>
      </c>
    </row>
    <row r="83" spans="1:7" ht="18.600000000000001" customHeight="1" x14ac:dyDescent="0.25">
      <c r="A83" s="170" t="s">
        <v>211</v>
      </c>
      <c r="B83" s="134"/>
      <c r="C83" s="134"/>
      <c r="D83" s="160"/>
      <c r="E83" s="132">
        <v>0</v>
      </c>
      <c r="F83" s="133">
        <v>0</v>
      </c>
      <c r="G83" s="151">
        <v>45</v>
      </c>
    </row>
    <row r="84" spans="1:7" ht="18.600000000000001" customHeight="1" x14ac:dyDescent="0.25">
      <c r="A84" s="170" t="s">
        <v>212</v>
      </c>
      <c r="B84" s="134"/>
      <c r="C84" s="134"/>
      <c r="D84" s="160"/>
      <c r="E84" s="132">
        <v>0</v>
      </c>
      <c r="F84" s="133">
        <v>0</v>
      </c>
      <c r="G84" s="151">
        <v>45</v>
      </c>
    </row>
    <row r="85" spans="1:7" ht="18.600000000000001" customHeight="1" thickBot="1" x14ac:dyDescent="0.3">
      <c r="A85" s="172" t="s">
        <v>213</v>
      </c>
      <c r="B85" s="153"/>
      <c r="C85" s="153"/>
      <c r="D85" s="147"/>
      <c r="E85" s="152">
        <v>0</v>
      </c>
      <c r="F85" s="148">
        <v>0</v>
      </c>
      <c r="G85" s="149">
        <v>45</v>
      </c>
    </row>
    <row r="86" spans="1:7" ht="18.75" customHeight="1" thickBot="1" x14ac:dyDescent="0.3">
      <c r="A86" s="182"/>
      <c r="B86" s="183"/>
      <c r="C86" s="183"/>
      <c r="D86" s="184"/>
      <c r="E86" s="183"/>
      <c r="F86" s="189"/>
      <c r="G86" s="190"/>
    </row>
    <row r="87" spans="1:7" s="179" customFormat="1" ht="30.75" customHeight="1" thickBot="1" x14ac:dyDescent="0.25">
      <c r="A87" s="120" t="s">
        <v>24</v>
      </c>
      <c r="B87" s="142"/>
      <c r="C87" s="142" t="s">
        <v>131</v>
      </c>
      <c r="D87" s="142" t="s">
        <v>133</v>
      </c>
      <c r="E87" s="142" t="s">
        <v>132</v>
      </c>
      <c r="F87" s="142" t="s">
        <v>33</v>
      </c>
      <c r="G87" s="178" t="s">
        <v>34</v>
      </c>
    </row>
    <row r="88" spans="1:7" ht="17.25" customHeight="1" x14ac:dyDescent="0.25">
      <c r="A88" s="169" t="s">
        <v>153</v>
      </c>
      <c r="B88" s="141"/>
      <c r="C88" s="141">
        <v>1.1599999999999999</v>
      </c>
      <c r="D88" s="181">
        <v>6</v>
      </c>
      <c r="E88" s="128">
        <v>6.9599999999999991</v>
      </c>
      <c r="F88" s="129">
        <v>66.352000000000004</v>
      </c>
      <c r="G88" s="156">
        <v>57.2</v>
      </c>
    </row>
    <row r="89" spans="1:7" ht="18.600000000000001" customHeight="1" x14ac:dyDescent="0.25">
      <c r="A89" s="169" t="s">
        <v>149</v>
      </c>
      <c r="B89" s="141"/>
      <c r="C89" s="141">
        <v>1.53</v>
      </c>
      <c r="D89" s="181">
        <v>6.02</v>
      </c>
      <c r="E89" s="128">
        <v>9.2105999999999995</v>
      </c>
      <c r="F89" s="129">
        <v>84.915000000000006</v>
      </c>
      <c r="G89" s="156">
        <v>55.5</v>
      </c>
    </row>
    <row r="90" spans="1:7" ht="18.600000000000001" customHeight="1" x14ac:dyDescent="0.25">
      <c r="A90" s="169" t="s">
        <v>148</v>
      </c>
      <c r="B90" s="141"/>
      <c r="C90" s="141">
        <v>1.58</v>
      </c>
      <c r="D90" s="181">
        <v>6.02</v>
      </c>
      <c r="E90" s="128">
        <v>9.5115999999999996</v>
      </c>
      <c r="F90" s="129">
        <v>76.156000000000006</v>
      </c>
      <c r="G90" s="156">
        <v>48.2</v>
      </c>
    </row>
    <row r="91" spans="1:7" ht="18.600000000000001" customHeight="1" x14ac:dyDescent="0.25">
      <c r="A91" s="169" t="s">
        <v>174</v>
      </c>
      <c r="B91" s="141"/>
      <c r="C91" s="141">
        <v>2.1</v>
      </c>
      <c r="D91" s="181">
        <v>12</v>
      </c>
      <c r="E91" s="128">
        <v>25.200000000000003</v>
      </c>
      <c r="F91" s="129">
        <v>109.2</v>
      </c>
      <c r="G91" s="156">
        <v>52</v>
      </c>
    </row>
    <row r="92" spans="1:7" ht="18.600000000000001" customHeight="1" x14ac:dyDescent="0.25">
      <c r="A92" s="169" t="s">
        <v>205</v>
      </c>
      <c r="B92" s="141"/>
      <c r="C92" s="141">
        <v>2.5</v>
      </c>
      <c r="D92" s="181">
        <v>12</v>
      </c>
      <c r="E92" s="128">
        <v>30</v>
      </c>
      <c r="F92" s="129">
        <v>112.5</v>
      </c>
      <c r="G92" s="240">
        <v>45</v>
      </c>
    </row>
    <row r="93" spans="1:7" ht="18.600000000000001" customHeight="1" x14ac:dyDescent="0.25">
      <c r="A93" s="170" t="s">
        <v>146</v>
      </c>
      <c r="B93" s="134"/>
      <c r="C93" s="134">
        <v>3.96</v>
      </c>
      <c r="D93" s="160">
        <v>12</v>
      </c>
      <c r="E93" s="132">
        <v>47.519999999999996</v>
      </c>
      <c r="F93" s="133">
        <v>205.92</v>
      </c>
      <c r="G93" s="151">
        <v>52</v>
      </c>
    </row>
    <row r="94" spans="1:7" ht="18" customHeight="1" x14ac:dyDescent="0.25">
      <c r="A94" s="170" t="s">
        <v>147</v>
      </c>
      <c r="B94" s="134"/>
      <c r="C94" s="134">
        <v>5.05</v>
      </c>
      <c r="D94" s="160">
        <v>12</v>
      </c>
      <c r="E94" s="132">
        <v>60.599999999999994</v>
      </c>
      <c r="F94" s="133">
        <v>247.45</v>
      </c>
      <c r="G94" s="192">
        <v>49</v>
      </c>
    </row>
    <row r="95" spans="1:7" ht="18" customHeight="1" x14ac:dyDescent="0.25">
      <c r="A95" s="170" t="s">
        <v>145</v>
      </c>
      <c r="B95" s="134"/>
      <c r="C95" s="134">
        <v>6</v>
      </c>
      <c r="D95" s="160">
        <v>12</v>
      </c>
      <c r="E95" s="132">
        <v>72</v>
      </c>
      <c r="F95" s="133">
        <v>304.79999999999995</v>
      </c>
      <c r="G95" s="151">
        <v>50.8</v>
      </c>
    </row>
    <row r="96" spans="1:7" ht="18" customHeight="1" x14ac:dyDescent="0.25">
      <c r="A96" s="170" t="s">
        <v>67</v>
      </c>
      <c r="B96" s="134"/>
      <c r="C96" s="134">
        <v>11.33</v>
      </c>
      <c r="D96" s="160">
        <v>12</v>
      </c>
      <c r="E96" s="132">
        <v>135.96</v>
      </c>
      <c r="F96" s="133">
        <v>585.76100000000008</v>
      </c>
      <c r="G96" s="151">
        <v>51.7</v>
      </c>
    </row>
    <row r="97" spans="1:7" ht="18" customHeight="1" thickBot="1" x14ac:dyDescent="0.3">
      <c r="A97" s="172" t="s">
        <v>194</v>
      </c>
      <c r="B97" s="153"/>
      <c r="C97" s="153"/>
      <c r="D97" s="147"/>
      <c r="E97" s="152">
        <v>0</v>
      </c>
      <c r="F97" s="148">
        <v>0</v>
      </c>
      <c r="G97" s="149">
        <v>40</v>
      </c>
    </row>
    <row r="98" spans="1:7" ht="18.75" customHeight="1" thickBot="1" x14ac:dyDescent="0.3">
      <c r="A98" s="182"/>
      <c r="B98" s="183"/>
      <c r="C98" s="183"/>
      <c r="D98" s="184"/>
      <c r="E98" s="183"/>
      <c r="F98" s="189"/>
      <c r="G98" s="190"/>
    </row>
    <row r="99" spans="1:7" s="179" customFormat="1" ht="33.75" customHeight="1" thickBot="1" x14ac:dyDescent="0.25">
      <c r="A99" s="121" t="s">
        <v>59</v>
      </c>
      <c r="B99" s="142"/>
      <c r="C99" s="142" t="s">
        <v>131</v>
      </c>
      <c r="D99" s="142" t="s">
        <v>133</v>
      </c>
      <c r="E99" s="142" t="s">
        <v>132</v>
      </c>
      <c r="F99" s="142" t="s">
        <v>33</v>
      </c>
      <c r="G99" s="178" t="s">
        <v>34</v>
      </c>
    </row>
    <row r="100" spans="1:7" ht="18" customHeight="1" x14ac:dyDescent="0.25">
      <c r="A100" s="169" t="s">
        <v>182</v>
      </c>
      <c r="B100" s="141"/>
      <c r="C100" s="141">
        <v>9.0500000000000007</v>
      </c>
      <c r="D100" s="181">
        <v>12</v>
      </c>
      <c r="E100" s="128">
        <v>108.60000000000001</v>
      </c>
      <c r="F100" s="129">
        <v>584.63</v>
      </c>
      <c r="G100" s="156">
        <v>64.599999999999994</v>
      </c>
    </row>
    <row r="101" spans="1:7" s="56" customFormat="1" ht="18" customHeight="1" x14ac:dyDescent="0.25">
      <c r="A101" s="170" t="s">
        <v>121</v>
      </c>
      <c r="B101" s="160"/>
      <c r="C101" s="160">
        <v>14.58</v>
      </c>
      <c r="D101" s="160">
        <v>12</v>
      </c>
      <c r="E101" s="132">
        <v>175</v>
      </c>
      <c r="F101" s="191">
        <v>801.9</v>
      </c>
      <c r="G101" s="192">
        <v>55</v>
      </c>
    </row>
    <row r="102" spans="1:7" s="56" customFormat="1" ht="18" customHeight="1" x14ac:dyDescent="0.25">
      <c r="A102" s="170" t="s">
        <v>119</v>
      </c>
      <c r="B102" s="160"/>
      <c r="C102" s="160">
        <v>23.52</v>
      </c>
      <c r="D102" s="160">
        <v>12</v>
      </c>
      <c r="E102" s="132">
        <v>282.24</v>
      </c>
      <c r="F102" s="191">
        <v>1293.5999999999999</v>
      </c>
      <c r="G102" s="192">
        <v>55</v>
      </c>
    </row>
    <row r="103" spans="1:7" ht="18" customHeight="1" thickBot="1" x14ac:dyDescent="0.3">
      <c r="A103" s="172" t="s">
        <v>165</v>
      </c>
      <c r="B103" s="153"/>
      <c r="C103" s="153">
        <v>117.65</v>
      </c>
      <c r="D103" s="147">
        <v>1</v>
      </c>
      <c r="E103" s="152">
        <v>117.65</v>
      </c>
      <c r="F103" s="148">
        <v>5294.25</v>
      </c>
      <c r="G103" s="149">
        <v>45</v>
      </c>
    </row>
    <row r="104" spans="1:7" ht="18.75" customHeight="1" thickBot="1" x14ac:dyDescent="0.3">
      <c r="A104" s="182"/>
      <c r="B104" s="183"/>
      <c r="C104" s="183"/>
      <c r="D104" s="184"/>
      <c r="E104" s="183"/>
      <c r="F104" s="189"/>
      <c r="G104" s="190"/>
    </row>
    <row r="105" spans="1:7" s="179" customFormat="1" ht="31.5" customHeight="1" thickBot="1" x14ac:dyDescent="0.25">
      <c r="A105" s="120" t="s">
        <v>29</v>
      </c>
      <c r="B105" s="142" t="s">
        <v>137</v>
      </c>
      <c r="C105" s="159" t="s">
        <v>138</v>
      </c>
      <c r="D105" s="142" t="s">
        <v>47</v>
      </c>
      <c r="E105" s="142" t="s">
        <v>139</v>
      </c>
      <c r="F105" s="159" t="s">
        <v>84</v>
      </c>
      <c r="G105" s="178" t="s">
        <v>34</v>
      </c>
    </row>
    <row r="106" spans="1:7" ht="18" customHeight="1" x14ac:dyDescent="0.25">
      <c r="A106" s="169" t="s">
        <v>135</v>
      </c>
      <c r="B106" s="181">
        <v>3.125</v>
      </c>
      <c r="C106" s="141">
        <v>16.96</v>
      </c>
      <c r="D106" s="181">
        <v>53</v>
      </c>
      <c r="E106" s="128">
        <v>800</v>
      </c>
      <c r="F106" s="129">
        <v>2500</v>
      </c>
      <c r="G106" s="156">
        <v>47.169811320754718</v>
      </c>
    </row>
    <row r="107" spans="1:7" ht="18" customHeight="1" x14ac:dyDescent="0.25">
      <c r="A107" s="169" t="s">
        <v>201</v>
      </c>
      <c r="B107" s="181">
        <v>3.125</v>
      </c>
      <c r="C107" s="141">
        <v>24.96</v>
      </c>
      <c r="D107" s="181">
        <v>78</v>
      </c>
      <c r="E107" s="128">
        <v>1344</v>
      </c>
      <c r="F107" s="129">
        <v>4200</v>
      </c>
      <c r="G107" s="156">
        <v>53.846153846153847</v>
      </c>
    </row>
    <row r="108" spans="1:7" ht="18.600000000000001" customHeight="1" x14ac:dyDescent="0.25">
      <c r="A108" s="170" t="s">
        <v>136</v>
      </c>
      <c r="B108" s="160">
        <v>9</v>
      </c>
      <c r="C108" s="134">
        <v>32.333333333333336</v>
      </c>
      <c r="D108" s="160">
        <v>291</v>
      </c>
      <c r="E108" s="132">
        <v>1610.1999999999998</v>
      </c>
      <c r="F108" s="133">
        <v>14491.8</v>
      </c>
      <c r="G108" s="151">
        <v>49.8</v>
      </c>
    </row>
    <row r="109" spans="1:7" ht="18.600000000000001" customHeight="1" x14ac:dyDescent="0.25">
      <c r="A109" s="170" t="s">
        <v>202</v>
      </c>
      <c r="B109" s="160">
        <v>9</v>
      </c>
      <c r="C109" s="134">
        <v>48</v>
      </c>
      <c r="D109" s="160">
        <v>432</v>
      </c>
      <c r="E109" s="132">
        <v>2160</v>
      </c>
      <c r="F109" s="133">
        <v>19440</v>
      </c>
      <c r="G109" s="192">
        <v>45</v>
      </c>
    </row>
    <row r="110" spans="1:7" ht="18.600000000000001" customHeight="1" x14ac:dyDescent="0.25">
      <c r="A110" s="170" t="s">
        <v>183</v>
      </c>
      <c r="B110" s="160">
        <v>9</v>
      </c>
      <c r="C110" s="134">
        <v>64.777777777777771</v>
      </c>
      <c r="D110" s="160">
        <v>583</v>
      </c>
      <c r="E110" s="132">
        <v>2915</v>
      </c>
      <c r="F110" s="133">
        <v>26235</v>
      </c>
      <c r="G110" s="192">
        <v>45</v>
      </c>
    </row>
    <row r="111" spans="1:7" ht="18.600000000000001" customHeight="1" x14ac:dyDescent="0.25">
      <c r="A111" s="170" t="s">
        <v>154</v>
      </c>
      <c r="B111" s="160">
        <v>9</v>
      </c>
      <c r="C111" s="134">
        <v>97</v>
      </c>
      <c r="D111" s="160">
        <v>873</v>
      </c>
      <c r="E111" s="132">
        <v>4365</v>
      </c>
      <c r="F111" s="133">
        <v>39285</v>
      </c>
      <c r="G111" s="151">
        <v>45</v>
      </c>
    </row>
    <row r="112" spans="1:7" ht="18.600000000000001" customHeight="1" x14ac:dyDescent="0.25">
      <c r="A112" s="170" t="s">
        <v>155</v>
      </c>
      <c r="B112" s="160">
        <v>9</v>
      </c>
      <c r="C112" s="134">
        <v>161.66666666666666</v>
      </c>
      <c r="D112" s="160">
        <v>1455</v>
      </c>
      <c r="E112" s="132">
        <v>7275</v>
      </c>
      <c r="F112" s="133">
        <v>65475</v>
      </c>
      <c r="G112" s="151">
        <v>45</v>
      </c>
    </row>
    <row r="113" spans="1:7" ht="18.600000000000001" customHeight="1" thickBot="1" x14ac:dyDescent="0.3">
      <c r="A113" s="172" t="s">
        <v>156</v>
      </c>
      <c r="B113" s="147">
        <v>9</v>
      </c>
      <c r="C113" s="153">
        <v>202.11111111111111</v>
      </c>
      <c r="D113" s="147">
        <v>1819</v>
      </c>
      <c r="E113" s="152">
        <v>9095</v>
      </c>
      <c r="F113" s="148">
        <v>81855</v>
      </c>
      <c r="G113" s="149">
        <v>45</v>
      </c>
    </row>
    <row r="114" spans="1:7" ht="18.75" customHeight="1" thickBot="1" x14ac:dyDescent="0.3">
      <c r="A114" s="182"/>
      <c r="B114" s="183"/>
      <c r="C114" s="183"/>
      <c r="D114" s="184"/>
      <c r="E114" s="183"/>
      <c r="F114" s="189"/>
      <c r="G114" s="190"/>
    </row>
    <row r="115" spans="1:7" s="179" customFormat="1" ht="33.75" customHeight="1" thickBot="1" x14ac:dyDescent="0.25">
      <c r="A115" s="162" t="s">
        <v>187</v>
      </c>
      <c r="B115" s="155"/>
      <c r="C115" s="155" t="s">
        <v>131</v>
      </c>
      <c r="D115" s="155" t="s">
        <v>133</v>
      </c>
      <c r="E115" s="155" t="s">
        <v>132</v>
      </c>
      <c r="F115" s="155" t="s">
        <v>33</v>
      </c>
      <c r="G115" s="185" t="s">
        <v>34</v>
      </c>
    </row>
    <row r="116" spans="1:7" ht="18" customHeight="1" x14ac:dyDescent="0.25">
      <c r="A116" s="173" t="s">
        <v>188</v>
      </c>
      <c r="B116" s="138"/>
      <c r="C116" s="138"/>
      <c r="D116" s="124">
        <v>1</v>
      </c>
      <c r="E116" s="125">
        <v>0</v>
      </c>
      <c r="F116" s="126">
        <v>0</v>
      </c>
      <c r="G116" s="150">
        <v>45</v>
      </c>
    </row>
    <row r="117" spans="1:7" ht="18" customHeight="1" x14ac:dyDescent="0.25">
      <c r="A117" s="170" t="s">
        <v>189</v>
      </c>
      <c r="B117" s="134"/>
      <c r="C117" s="134"/>
      <c r="D117" s="160">
        <v>1</v>
      </c>
      <c r="E117" s="132">
        <v>0</v>
      </c>
      <c r="F117" s="133">
        <v>0</v>
      </c>
      <c r="G117" s="151">
        <v>45</v>
      </c>
    </row>
    <row r="118" spans="1:7" ht="18" customHeight="1" x14ac:dyDescent="0.25">
      <c r="A118" s="170" t="s">
        <v>190</v>
      </c>
      <c r="B118" s="134"/>
      <c r="C118" s="134"/>
      <c r="D118" s="160">
        <v>1</v>
      </c>
      <c r="E118" s="132">
        <v>0</v>
      </c>
      <c r="F118" s="133">
        <v>0</v>
      </c>
      <c r="G118" s="151">
        <v>45</v>
      </c>
    </row>
    <row r="119" spans="1:7" ht="18" customHeight="1" x14ac:dyDescent="0.25">
      <c r="A119" s="170" t="s">
        <v>191</v>
      </c>
      <c r="B119" s="134"/>
      <c r="C119" s="134"/>
      <c r="D119" s="160">
        <v>1</v>
      </c>
      <c r="E119" s="132">
        <v>0</v>
      </c>
      <c r="F119" s="133">
        <v>0</v>
      </c>
      <c r="G119" s="151">
        <v>45</v>
      </c>
    </row>
    <row r="120" spans="1:7" ht="18" customHeight="1" x14ac:dyDescent="0.25">
      <c r="A120" s="170" t="s">
        <v>192</v>
      </c>
      <c r="B120" s="134"/>
      <c r="C120" s="134"/>
      <c r="D120" s="160">
        <v>1</v>
      </c>
      <c r="E120" s="132">
        <v>0</v>
      </c>
      <c r="F120" s="133">
        <v>0</v>
      </c>
      <c r="G120" s="151">
        <v>45</v>
      </c>
    </row>
    <row r="121" spans="1:7" ht="18" customHeight="1" thickBot="1" x14ac:dyDescent="0.3">
      <c r="A121" s="172" t="s">
        <v>193</v>
      </c>
      <c r="B121" s="153"/>
      <c r="C121" s="153"/>
      <c r="D121" s="147">
        <v>1</v>
      </c>
      <c r="E121" s="152">
        <v>0</v>
      </c>
      <c r="F121" s="148">
        <v>0</v>
      </c>
      <c r="G121" s="149">
        <v>45</v>
      </c>
    </row>
    <row r="122" spans="1:7" ht="18.75" customHeight="1" thickBot="1" x14ac:dyDescent="0.3">
      <c r="A122" s="182"/>
      <c r="B122" s="183"/>
      <c r="C122" s="183"/>
      <c r="D122" s="184"/>
      <c r="E122" s="183"/>
      <c r="F122" s="189"/>
      <c r="G122" s="190"/>
    </row>
    <row r="123" spans="1:7" ht="21.75" customHeight="1" x14ac:dyDescent="0.2">
      <c r="A123" s="243" t="s">
        <v>104</v>
      </c>
      <c r="B123" s="207" t="s">
        <v>87</v>
      </c>
      <c r="C123" s="207" t="s">
        <v>105</v>
      </c>
      <c r="D123" s="207" t="s">
        <v>106</v>
      </c>
      <c r="E123" s="207"/>
      <c r="F123" s="207" t="s">
        <v>107</v>
      </c>
      <c r="G123" s="244"/>
    </row>
    <row r="124" spans="1:7" ht="19.5" customHeight="1" thickBot="1" x14ac:dyDescent="0.25">
      <c r="A124" s="245"/>
      <c r="B124" s="208"/>
      <c r="C124" s="208"/>
      <c r="D124" s="208" t="s">
        <v>108</v>
      </c>
      <c r="E124" s="208"/>
      <c r="F124" s="208" t="s">
        <v>108</v>
      </c>
      <c r="G124" s="246"/>
    </row>
    <row r="125" spans="1:7" ht="21" customHeight="1" thickBot="1" x14ac:dyDescent="0.25">
      <c r="A125" s="186" t="s">
        <v>109</v>
      </c>
      <c r="B125" s="187">
        <v>115</v>
      </c>
      <c r="C125" s="188">
        <v>2000</v>
      </c>
      <c r="D125" s="209">
        <v>67</v>
      </c>
      <c r="E125" s="209">
        <v>0</v>
      </c>
      <c r="F125" s="209">
        <v>88</v>
      </c>
      <c r="G125" s="210"/>
    </row>
    <row r="126" spans="1:7" ht="21" customHeight="1" thickBot="1" x14ac:dyDescent="0.25">
      <c r="A126" s="193"/>
      <c r="B126" s="194"/>
      <c r="C126" s="195"/>
      <c r="D126" s="184"/>
      <c r="E126" s="184"/>
      <c r="F126" s="184"/>
      <c r="G126" s="196"/>
    </row>
    <row r="127" spans="1:7" ht="16.5" customHeight="1" x14ac:dyDescent="0.2">
      <c r="A127" s="255" t="s">
        <v>97</v>
      </c>
      <c r="B127" s="207" t="s">
        <v>87</v>
      </c>
      <c r="C127" s="207"/>
      <c r="D127" s="199" t="s">
        <v>91</v>
      </c>
      <c r="E127" s="199" t="s">
        <v>92</v>
      </c>
      <c r="F127" s="199" t="s">
        <v>93</v>
      </c>
      <c r="G127" s="256" t="s">
        <v>95</v>
      </c>
    </row>
    <row r="128" spans="1:7" ht="18" customHeight="1" thickBot="1" x14ac:dyDescent="0.25">
      <c r="A128" s="257"/>
      <c r="B128" s="258" t="s">
        <v>88</v>
      </c>
      <c r="C128" s="259" t="s">
        <v>89</v>
      </c>
      <c r="D128" s="200" t="s">
        <v>90</v>
      </c>
      <c r="E128" s="200" t="s">
        <v>90</v>
      </c>
      <c r="F128" s="200" t="s">
        <v>94</v>
      </c>
      <c r="G128" s="260" t="s">
        <v>90</v>
      </c>
    </row>
    <row r="129" spans="1:7" ht="25.5" customHeight="1" x14ac:dyDescent="0.25">
      <c r="A129" s="279" t="s">
        <v>179</v>
      </c>
      <c r="B129" s="285" t="s">
        <v>96</v>
      </c>
      <c r="C129" s="286">
        <v>1100</v>
      </c>
      <c r="D129" s="181">
        <v>0.5</v>
      </c>
      <c r="E129" s="287">
        <v>2000</v>
      </c>
      <c r="F129" s="288">
        <v>159.48275862068968</v>
      </c>
      <c r="G129" s="156">
        <v>370</v>
      </c>
    </row>
    <row r="130" spans="1:7" ht="25.5" customHeight="1" x14ac:dyDescent="0.25">
      <c r="A130" s="279"/>
      <c r="B130" s="281" t="s">
        <v>96</v>
      </c>
      <c r="C130" s="282">
        <v>1100</v>
      </c>
      <c r="D130" s="160">
        <v>0.5</v>
      </c>
      <c r="E130" s="283">
        <v>2300</v>
      </c>
      <c r="F130" s="284">
        <v>159.55056179775281</v>
      </c>
      <c r="G130" s="151">
        <v>426</v>
      </c>
    </row>
    <row r="131" spans="1:7" ht="25.5" customHeight="1" thickBot="1" x14ac:dyDescent="0.3">
      <c r="A131" s="280"/>
      <c r="B131" s="289" t="s">
        <v>96</v>
      </c>
      <c r="C131" s="290">
        <v>1100</v>
      </c>
      <c r="D131" s="147">
        <v>0.5</v>
      </c>
      <c r="E131" s="291">
        <v>2500</v>
      </c>
      <c r="F131" s="292">
        <v>159.65517241379311</v>
      </c>
      <c r="G131" s="149">
        <v>463</v>
      </c>
    </row>
    <row r="132" spans="1:7" ht="18.75" customHeight="1" thickBot="1" x14ac:dyDescent="0.3">
      <c r="A132" s="182"/>
      <c r="B132" s="183"/>
      <c r="C132" s="183"/>
      <c r="D132" s="184"/>
      <c r="E132" s="183"/>
      <c r="F132" s="189"/>
      <c r="G132" s="190"/>
    </row>
    <row r="133" spans="1:7" ht="33.75" customHeight="1" thickBot="1" x14ac:dyDescent="0.25">
      <c r="A133" s="197" t="s">
        <v>216</v>
      </c>
      <c r="B133" s="216"/>
      <c r="C133" s="217"/>
      <c r="D133" s="217"/>
      <c r="E133" s="217"/>
      <c r="F133" s="218"/>
      <c r="G133" s="198" t="s">
        <v>117</v>
      </c>
    </row>
    <row r="134" spans="1:7" ht="15.75" customHeight="1" x14ac:dyDescent="0.25">
      <c r="A134" s="174" t="s">
        <v>115</v>
      </c>
      <c r="B134" s="214"/>
      <c r="C134" s="214"/>
      <c r="D134" s="214"/>
      <c r="E134" s="214"/>
      <c r="F134" s="214"/>
      <c r="G134" s="150">
        <v>1300</v>
      </c>
    </row>
    <row r="135" spans="1:7" ht="15.75" customHeight="1" x14ac:dyDescent="0.25">
      <c r="A135" s="175" t="s">
        <v>116</v>
      </c>
      <c r="B135" s="215"/>
      <c r="C135" s="215"/>
      <c r="D135" s="215"/>
      <c r="E135" s="215"/>
      <c r="F135" s="215"/>
      <c r="G135" s="151">
        <v>1600</v>
      </c>
    </row>
    <row r="136" spans="1:7" ht="15.75" customHeight="1" x14ac:dyDescent="0.25">
      <c r="A136" s="175" t="s">
        <v>164</v>
      </c>
      <c r="B136" s="215"/>
      <c r="C136" s="215"/>
      <c r="D136" s="215"/>
      <c r="E136" s="215"/>
      <c r="F136" s="215"/>
      <c r="G136" s="151">
        <v>1100</v>
      </c>
    </row>
    <row r="137" spans="1:7" ht="22.5" customHeight="1" x14ac:dyDescent="0.25">
      <c r="A137" s="175" t="s">
        <v>177</v>
      </c>
      <c r="B137" s="215"/>
      <c r="C137" s="215"/>
      <c r="D137" s="215"/>
      <c r="E137" s="215"/>
      <c r="F137" s="215"/>
      <c r="G137" s="151">
        <v>50000</v>
      </c>
    </row>
    <row r="138" spans="1:7" ht="22.5" customHeight="1" x14ac:dyDescent="0.25">
      <c r="A138" s="175" t="s">
        <v>162</v>
      </c>
      <c r="B138" s="215"/>
      <c r="C138" s="215"/>
      <c r="D138" s="215"/>
      <c r="E138" s="215"/>
      <c r="F138" s="215"/>
      <c r="G138" s="151">
        <v>2500</v>
      </c>
    </row>
    <row r="139" spans="1:7" ht="22.5" customHeight="1" x14ac:dyDescent="0.25">
      <c r="A139" s="175" t="s">
        <v>163</v>
      </c>
      <c r="B139" s="215"/>
      <c r="C139" s="215"/>
      <c r="D139" s="215"/>
      <c r="E139" s="215"/>
      <c r="F139" s="215"/>
      <c r="G139" s="151">
        <v>6700</v>
      </c>
    </row>
    <row r="140" spans="1:7" ht="22.5" customHeight="1" x14ac:dyDescent="0.25">
      <c r="A140" s="180" t="s">
        <v>159</v>
      </c>
      <c r="B140" s="228"/>
      <c r="C140" s="228"/>
      <c r="D140" s="228"/>
      <c r="E140" s="228"/>
      <c r="F140" s="228"/>
      <c r="G140" s="156">
        <v>2000</v>
      </c>
    </row>
    <row r="141" spans="1:7" ht="18.75" customHeight="1" x14ac:dyDescent="0.25">
      <c r="A141" s="175" t="s">
        <v>160</v>
      </c>
      <c r="B141" s="215"/>
      <c r="C141" s="215"/>
      <c r="D141" s="215"/>
      <c r="E141" s="215"/>
      <c r="F141" s="215"/>
      <c r="G141" s="151">
        <v>3500</v>
      </c>
    </row>
    <row r="142" spans="1:7" ht="22.5" customHeight="1" thickBot="1" x14ac:dyDescent="0.3">
      <c r="A142" s="176" t="s">
        <v>161</v>
      </c>
      <c r="B142" s="229"/>
      <c r="C142" s="229"/>
      <c r="D142" s="229"/>
      <c r="E142" s="229"/>
      <c r="F142" s="229"/>
      <c r="G142" s="149">
        <v>2500</v>
      </c>
    </row>
    <row r="143" spans="1:7" ht="18.75" customHeight="1" thickBot="1" x14ac:dyDescent="0.3">
      <c r="A143" s="182"/>
      <c r="B143" s="183"/>
      <c r="C143" s="183"/>
      <c r="D143" s="184"/>
      <c r="E143" s="183"/>
      <c r="F143" s="189"/>
      <c r="G143" s="190"/>
    </row>
    <row r="144" spans="1:7" ht="33.75" customHeight="1" thickBot="1" x14ac:dyDescent="0.25">
      <c r="A144" s="197" t="s">
        <v>122</v>
      </c>
      <c r="B144" s="216"/>
      <c r="C144" s="217"/>
      <c r="D144" s="217"/>
      <c r="E144" s="217"/>
      <c r="F144" s="218"/>
      <c r="G144" s="198" t="s">
        <v>117</v>
      </c>
    </row>
    <row r="145" spans="1:7" ht="24.75" customHeight="1" x14ac:dyDescent="0.25">
      <c r="A145" s="174" t="s">
        <v>123</v>
      </c>
      <c r="B145" s="219"/>
      <c r="C145" s="220"/>
      <c r="D145" s="220"/>
      <c r="E145" s="220"/>
      <c r="F145" s="221"/>
      <c r="G145" s="150">
        <v>284</v>
      </c>
    </row>
    <row r="146" spans="1:7" ht="28.5" customHeight="1" x14ac:dyDescent="0.25">
      <c r="A146" s="175" t="s">
        <v>124</v>
      </c>
      <c r="B146" s="222"/>
      <c r="C146" s="223"/>
      <c r="D146" s="223"/>
      <c r="E146" s="223"/>
      <c r="F146" s="224"/>
      <c r="G146" s="156">
        <v>324</v>
      </c>
    </row>
    <row r="147" spans="1:7" ht="25.5" customHeight="1" x14ac:dyDescent="0.25">
      <c r="A147" s="175" t="s">
        <v>125</v>
      </c>
      <c r="B147" s="222"/>
      <c r="C147" s="223"/>
      <c r="D147" s="223"/>
      <c r="E147" s="223"/>
      <c r="F147" s="224"/>
      <c r="G147" s="156">
        <v>363</v>
      </c>
    </row>
    <row r="148" spans="1:7" ht="21" customHeight="1" x14ac:dyDescent="0.25">
      <c r="A148" s="175" t="s">
        <v>126</v>
      </c>
      <c r="B148" s="222"/>
      <c r="C148" s="223"/>
      <c r="D148" s="223"/>
      <c r="E148" s="223"/>
      <c r="F148" s="224"/>
      <c r="G148" s="156">
        <v>410</v>
      </c>
    </row>
    <row r="149" spans="1:7" ht="19.5" customHeight="1" thickBot="1" x14ac:dyDescent="0.3">
      <c r="A149" s="176" t="s">
        <v>127</v>
      </c>
      <c r="B149" s="225"/>
      <c r="C149" s="226"/>
      <c r="D149" s="226"/>
      <c r="E149" s="226"/>
      <c r="F149" s="227"/>
      <c r="G149" s="149">
        <v>792</v>
      </c>
    </row>
    <row r="150" spans="1:7" ht="18.75" customHeight="1" thickBot="1" x14ac:dyDescent="0.3">
      <c r="A150" s="182"/>
      <c r="B150" s="183"/>
      <c r="C150" s="183"/>
      <c r="D150" s="184"/>
      <c r="E150" s="183"/>
      <c r="F150" s="189"/>
      <c r="G150" s="190"/>
    </row>
    <row r="151" spans="1:7" ht="22.5" customHeight="1" x14ac:dyDescent="0.4">
      <c r="A151" s="248" t="s">
        <v>144</v>
      </c>
      <c r="B151" s="249"/>
      <c r="C151" s="249"/>
      <c r="D151" s="249"/>
      <c r="E151" s="249"/>
      <c r="F151" s="249"/>
      <c r="G151" s="250"/>
    </row>
    <row r="152" spans="1:7" ht="41.25" customHeight="1" thickBot="1" x14ac:dyDescent="0.25">
      <c r="A152" s="251" t="s">
        <v>69</v>
      </c>
      <c r="B152" s="252" t="s">
        <v>70</v>
      </c>
      <c r="C152" s="252" t="s">
        <v>100</v>
      </c>
      <c r="D152" s="253" t="s">
        <v>99</v>
      </c>
      <c r="E152" s="252" t="s">
        <v>98</v>
      </c>
      <c r="F152" s="252" t="s">
        <v>102</v>
      </c>
      <c r="G152" s="254" t="s">
        <v>101</v>
      </c>
    </row>
    <row r="153" spans="1:7" ht="18" customHeight="1" x14ac:dyDescent="0.25">
      <c r="A153" s="180" t="s">
        <v>144</v>
      </c>
      <c r="B153" s="247" t="s">
        <v>75</v>
      </c>
      <c r="C153" s="181">
        <v>3</v>
      </c>
      <c r="D153" s="181">
        <v>0.25</v>
      </c>
      <c r="E153" s="181">
        <v>2</v>
      </c>
      <c r="F153" s="98">
        <v>0.5</v>
      </c>
      <c r="G153" s="156"/>
    </row>
    <row r="154" spans="1:7" ht="18" customHeight="1" x14ac:dyDescent="0.25">
      <c r="A154" s="175" t="s">
        <v>144</v>
      </c>
      <c r="B154" s="139" t="s">
        <v>75</v>
      </c>
      <c r="C154" s="160">
        <v>3</v>
      </c>
      <c r="D154" s="160">
        <v>0.38</v>
      </c>
      <c r="E154" s="160">
        <v>2</v>
      </c>
      <c r="F154" s="98">
        <v>0.76</v>
      </c>
      <c r="G154" s="156">
        <v>50</v>
      </c>
    </row>
    <row r="155" spans="1:7" ht="18" customHeight="1" x14ac:dyDescent="0.25">
      <c r="A155" s="175" t="s">
        <v>144</v>
      </c>
      <c r="B155" s="139" t="s">
        <v>75</v>
      </c>
      <c r="C155" s="160">
        <v>4</v>
      </c>
      <c r="D155" s="160">
        <v>0.38</v>
      </c>
      <c r="E155" s="160">
        <v>2</v>
      </c>
      <c r="F155" s="98">
        <v>0.76</v>
      </c>
      <c r="G155" s="156">
        <v>113</v>
      </c>
    </row>
    <row r="156" spans="1:7" ht="18" customHeight="1" x14ac:dyDescent="0.25">
      <c r="A156" s="175" t="s">
        <v>144</v>
      </c>
      <c r="B156" s="139" t="s">
        <v>75</v>
      </c>
      <c r="C156" s="160">
        <v>4</v>
      </c>
      <c r="D156" s="160">
        <v>0.5</v>
      </c>
      <c r="E156" s="160">
        <v>2</v>
      </c>
      <c r="F156" s="98">
        <v>1</v>
      </c>
      <c r="G156" s="156">
        <v>147</v>
      </c>
    </row>
    <row r="157" spans="1:7" ht="18" customHeight="1" x14ac:dyDescent="0.25">
      <c r="A157" s="175" t="s">
        <v>144</v>
      </c>
      <c r="B157" s="139" t="s">
        <v>75</v>
      </c>
      <c r="C157" s="160">
        <v>3</v>
      </c>
      <c r="D157" s="160">
        <v>0.5</v>
      </c>
      <c r="E157" s="160">
        <v>2</v>
      </c>
      <c r="F157" s="98">
        <v>1</v>
      </c>
      <c r="G157" s="156">
        <v>88</v>
      </c>
    </row>
    <row r="158" spans="1:7" ht="18" customHeight="1" x14ac:dyDescent="0.25">
      <c r="A158" s="175" t="s">
        <v>144</v>
      </c>
      <c r="B158" s="139" t="s">
        <v>75</v>
      </c>
      <c r="C158" s="160">
        <v>4</v>
      </c>
      <c r="D158" s="160">
        <v>0.51</v>
      </c>
      <c r="E158" s="160">
        <v>2</v>
      </c>
      <c r="F158" s="98">
        <v>1.02</v>
      </c>
      <c r="G158" s="156">
        <v>113</v>
      </c>
    </row>
    <row r="159" spans="1:7" ht="18" customHeight="1" x14ac:dyDescent="0.25">
      <c r="A159" s="175" t="s">
        <v>144</v>
      </c>
      <c r="B159" s="139" t="s">
        <v>75</v>
      </c>
      <c r="C159" s="160">
        <v>3</v>
      </c>
      <c r="D159" s="160">
        <v>1</v>
      </c>
      <c r="E159" s="160">
        <v>2</v>
      </c>
      <c r="F159" s="98">
        <v>2</v>
      </c>
      <c r="G159" s="156">
        <v>168</v>
      </c>
    </row>
    <row r="160" spans="1:7" ht="18" customHeight="1" x14ac:dyDescent="0.25">
      <c r="A160" s="175" t="s">
        <v>144</v>
      </c>
      <c r="B160" s="139" t="s">
        <v>103</v>
      </c>
      <c r="C160" s="160">
        <v>3</v>
      </c>
      <c r="D160" s="160">
        <v>0.38</v>
      </c>
      <c r="E160" s="160">
        <v>2</v>
      </c>
      <c r="F160" s="98">
        <v>0.76</v>
      </c>
      <c r="G160" s="156">
        <v>43</v>
      </c>
    </row>
    <row r="161" spans="1:7" ht="18" customHeight="1" x14ac:dyDescent="0.25">
      <c r="A161" s="175" t="s">
        <v>144</v>
      </c>
      <c r="B161" s="139" t="s">
        <v>103</v>
      </c>
      <c r="C161" s="160">
        <v>3</v>
      </c>
      <c r="D161" s="160">
        <v>0.5</v>
      </c>
      <c r="E161" s="160">
        <v>2</v>
      </c>
      <c r="F161" s="98">
        <v>1</v>
      </c>
      <c r="G161" s="156">
        <v>50</v>
      </c>
    </row>
    <row r="162" spans="1:7" ht="18" customHeight="1" x14ac:dyDescent="0.25">
      <c r="A162" s="175" t="s">
        <v>144</v>
      </c>
      <c r="B162" s="139" t="s">
        <v>103</v>
      </c>
      <c r="C162" s="160">
        <v>4</v>
      </c>
      <c r="D162" s="160">
        <v>0.5</v>
      </c>
      <c r="E162" s="160">
        <v>2</v>
      </c>
      <c r="F162" s="98">
        <v>1</v>
      </c>
      <c r="G162" s="156">
        <v>84</v>
      </c>
    </row>
    <row r="163" spans="1:7" ht="18" customHeight="1" x14ac:dyDescent="0.25">
      <c r="A163" s="175" t="s">
        <v>144</v>
      </c>
      <c r="B163" s="139" t="s">
        <v>103</v>
      </c>
      <c r="C163" s="160">
        <v>3</v>
      </c>
      <c r="D163" s="160">
        <v>1</v>
      </c>
      <c r="E163" s="160">
        <v>2</v>
      </c>
      <c r="F163" s="98">
        <v>2</v>
      </c>
      <c r="G163" s="156">
        <v>98</v>
      </c>
    </row>
    <row r="164" spans="1:7" ht="18" customHeight="1" x14ac:dyDescent="0.25">
      <c r="A164" s="175" t="s">
        <v>144</v>
      </c>
      <c r="B164" s="139" t="s">
        <v>103</v>
      </c>
      <c r="C164" s="160">
        <v>4</v>
      </c>
      <c r="D164" s="160">
        <v>1</v>
      </c>
      <c r="E164" s="160">
        <v>2</v>
      </c>
      <c r="F164" s="104">
        <v>2</v>
      </c>
      <c r="G164" s="151"/>
    </row>
    <row r="165" spans="1:7" ht="18" customHeight="1" x14ac:dyDescent="0.25">
      <c r="A165" s="175" t="s">
        <v>144</v>
      </c>
      <c r="B165" s="139" t="s">
        <v>103</v>
      </c>
      <c r="C165" s="160">
        <v>3</v>
      </c>
      <c r="D165" s="160">
        <v>1.5</v>
      </c>
      <c r="E165" s="160">
        <v>2</v>
      </c>
      <c r="F165" s="98">
        <v>3</v>
      </c>
      <c r="G165" s="156"/>
    </row>
    <row r="166" spans="1:7" ht="31.5" customHeight="1" thickBot="1" x14ac:dyDescent="0.3">
      <c r="A166" s="177" t="s">
        <v>140</v>
      </c>
      <c r="B166" s="153" t="s">
        <v>118</v>
      </c>
      <c r="C166" s="153">
        <v>2</v>
      </c>
      <c r="D166" s="147">
        <v>0.55000000000000004</v>
      </c>
      <c r="E166" s="152">
        <v>2</v>
      </c>
      <c r="F166" s="107">
        <v>1.1000000000000001</v>
      </c>
      <c r="G166" s="164">
        <v>73</v>
      </c>
    </row>
    <row r="167" spans="1:7" ht="18.75" customHeight="1" thickBot="1" x14ac:dyDescent="0.3">
      <c r="A167" s="182"/>
      <c r="B167" s="183"/>
      <c r="C167" s="183"/>
      <c r="D167" s="184"/>
      <c r="E167" s="183"/>
      <c r="F167" s="189"/>
      <c r="G167" s="190"/>
    </row>
    <row r="168" spans="1:7" ht="22.5" customHeight="1" thickBot="1" x14ac:dyDescent="0.45">
      <c r="A168" s="211" t="s">
        <v>73</v>
      </c>
      <c r="B168" s="212"/>
      <c r="C168" s="212"/>
      <c r="D168" s="212"/>
      <c r="E168" s="212"/>
      <c r="F168" s="212"/>
      <c r="G168" s="213"/>
    </row>
    <row r="169" spans="1:7" ht="30" customHeight="1" thickBot="1" x14ac:dyDescent="0.25">
      <c r="A169" s="166" t="s">
        <v>69</v>
      </c>
      <c r="B169" s="117" t="s">
        <v>70</v>
      </c>
      <c r="C169" s="118" t="s">
        <v>71</v>
      </c>
      <c r="D169" s="119" t="s">
        <v>72</v>
      </c>
      <c r="E169" s="118" t="s">
        <v>81</v>
      </c>
      <c r="F169" s="117"/>
      <c r="G169" s="165" t="s">
        <v>82</v>
      </c>
    </row>
    <row r="170" spans="1:7" ht="20.25" customHeight="1" x14ac:dyDescent="0.25">
      <c r="A170" s="175" t="s">
        <v>83</v>
      </c>
      <c r="B170" s="143" t="s">
        <v>157</v>
      </c>
      <c r="C170" s="143">
        <v>1.6</v>
      </c>
      <c r="D170" s="144">
        <v>1</v>
      </c>
      <c r="E170" s="160">
        <v>220</v>
      </c>
      <c r="F170" s="129"/>
      <c r="G170" s="261">
        <v>11000</v>
      </c>
    </row>
    <row r="171" spans="1:7" ht="18" customHeight="1" x14ac:dyDescent="0.25">
      <c r="A171" s="175" t="s">
        <v>83</v>
      </c>
      <c r="B171" s="143" t="s">
        <v>74</v>
      </c>
      <c r="C171" s="143">
        <v>1.6</v>
      </c>
      <c r="D171" s="144">
        <v>1</v>
      </c>
      <c r="E171" s="160">
        <v>138</v>
      </c>
      <c r="F171" s="129"/>
      <c r="G171" s="261">
        <v>6900</v>
      </c>
    </row>
    <row r="172" spans="1:7" ht="16.5" customHeight="1" x14ac:dyDescent="0.25">
      <c r="A172" s="175" t="s">
        <v>83</v>
      </c>
      <c r="B172" s="139" t="s">
        <v>158</v>
      </c>
      <c r="C172" s="139">
        <v>1.6</v>
      </c>
      <c r="D172" s="160">
        <v>1</v>
      </c>
      <c r="E172" s="160">
        <v>130</v>
      </c>
      <c r="F172" s="129"/>
      <c r="G172" s="261">
        <v>6500</v>
      </c>
    </row>
    <row r="173" spans="1:7" ht="18.600000000000001" customHeight="1" x14ac:dyDescent="0.25">
      <c r="A173" s="175" t="s">
        <v>83</v>
      </c>
      <c r="B173" s="139" t="s">
        <v>75</v>
      </c>
      <c r="C173" s="139">
        <v>1.6</v>
      </c>
      <c r="D173" s="160">
        <v>1</v>
      </c>
      <c r="E173" s="160">
        <v>90</v>
      </c>
      <c r="F173" s="129"/>
      <c r="G173" s="261">
        <v>4500</v>
      </c>
    </row>
    <row r="174" spans="1:7" ht="18.600000000000001" customHeight="1" x14ac:dyDescent="0.25">
      <c r="A174" s="175" t="s">
        <v>83</v>
      </c>
      <c r="B174" s="139" t="s">
        <v>75</v>
      </c>
      <c r="C174" s="139">
        <v>1.6</v>
      </c>
      <c r="D174" s="160">
        <v>1.5</v>
      </c>
      <c r="E174" s="160">
        <v>100</v>
      </c>
      <c r="F174" s="129"/>
      <c r="G174" s="261">
        <v>5000</v>
      </c>
    </row>
    <row r="175" spans="1:7" ht="18.600000000000001" customHeight="1" x14ac:dyDescent="0.25">
      <c r="A175" s="175" t="s">
        <v>83</v>
      </c>
      <c r="B175" s="139" t="s">
        <v>75</v>
      </c>
      <c r="C175" s="139">
        <v>1.6</v>
      </c>
      <c r="D175" s="160">
        <v>1.8</v>
      </c>
      <c r="E175" s="160">
        <v>151</v>
      </c>
      <c r="F175" s="129"/>
      <c r="G175" s="261">
        <v>7550</v>
      </c>
    </row>
    <row r="176" spans="1:7" ht="18.600000000000001" customHeight="1" thickBot="1" x14ac:dyDescent="0.3">
      <c r="A176" s="176" t="s">
        <v>197</v>
      </c>
      <c r="B176" s="230" t="s">
        <v>75</v>
      </c>
      <c r="C176" s="230">
        <v>2.5</v>
      </c>
      <c r="D176" s="147">
        <v>2</v>
      </c>
      <c r="E176" s="147">
        <v>280</v>
      </c>
      <c r="F176" s="148"/>
      <c r="G176" s="262">
        <v>4200</v>
      </c>
    </row>
    <row r="177" spans="1:7" ht="18.75" customHeight="1" thickBot="1" x14ac:dyDescent="0.3">
      <c r="A177" s="182"/>
      <c r="B177" s="183"/>
      <c r="C177" s="183"/>
      <c r="D177" s="184"/>
      <c r="E177" s="183"/>
      <c r="F177" s="189"/>
      <c r="G177" s="190"/>
    </row>
    <row r="178" spans="1:7" ht="18.600000000000001" customHeight="1" x14ac:dyDescent="0.4">
      <c r="A178" s="265" t="s">
        <v>76</v>
      </c>
      <c r="B178" s="249"/>
      <c r="C178" s="249"/>
      <c r="D178" s="249"/>
      <c r="E178" s="249"/>
      <c r="F178" s="249"/>
      <c r="G178" s="250"/>
    </row>
    <row r="179" spans="1:7" ht="31.5" customHeight="1" thickBot="1" x14ac:dyDescent="0.25">
      <c r="A179" s="251" t="s">
        <v>69</v>
      </c>
      <c r="B179" s="252" t="s">
        <v>70</v>
      </c>
      <c r="C179" s="252" t="s">
        <v>71</v>
      </c>
      <c r="D179" s="253" t="s">
        <v>72</v>
      </c>
      <c r="E179" s="252" t="s">
        <v>81</v>
      </c>
      <c r="F179" s="252"/>
      <c r="G179" s="254" t="s">
        <v>82</v>
      </c>
    </row>
    <row r="180" spans="1:7" ht="30" customHeight="1" x14ac:dyDescent="0.25">
      <c r="A180" s="266" t="s">
        <v>141</v>
      </c>
      <c r="B180" s="263" t="s">
        <v>77</v>
      </c>
      <c r="C180" s="263">
        <v>1.6</v>
      </c>
      <c r="D180" s="263">
        <v>1.5</v>
      </c>
      <c r="E180" s="181">
        <v>82.5</v>
      </c>
      <c r="F180" s="264"/>
      <c r="G180" s="267">
        <v>825</v>
      </c>
    </row>
    <row r="181" spans="1:7" ht="25.5" customHeight="1" thickBot="1" x14ac:dyDescent="0.3">
      <c r="A181" s="268" t="s">
        <v>141</v>
      </c>
      <c r="B181" s="231" t="s">
        <v>77</v>
      </c>
      <c r="C181" s="231">
        <v>1.6</v>
      </c>
      <c r="D181" s="231">
        <v>1.8</v>
      </c>
      <c r="E181" s="147">
        <v>92.5</v>
      </c>
      <c r="F181" s="232"/>
      <c r="G181" s="269">
        <v>925</v>
      </c>
    </row>
    <row r="182" spans="1:7" ht="18.75" customHeight="1" thickBot="1" x14ac:dyDescent="0.3">
      <c r="A182" s="182"/>
      <c r="B182" s="183"/>
      <c r="C182" s="183"/>
      <c r="D182" s="184"/>
      <c r="E182" s="183"/>
      <c r="F182" s="189"/>
      <c r="G182" s="190"/>
    </row>
    <row r="183" spans="1:7" ht="23.25" customHeight="1" x14ac:dyDescent="0.3">
      <c r="A183" s="270" t="s">
        <v>129</v>
      </c>
      <c r="B183" s="271"/>
      <c r="C183" s="271"/>
      <c r="D183" s="271"/>
      <c r="E183" s="271"/>
      <c r="F183" s="271"/>
      <c r="G183" s="272"/>
    </row>
    <row r="184" spans="1:7" ht="28.5" customHeight="1" thickBot="1" x14ac:dyDescent="0.25">
      <c r="A184" s="251" t="s">
        <v>69</v>
      </c>
      <c r="B184" s="252" t="s">
        <v>70</v>
      </c>
      <c r="C184" s="252" t="s">
        <v>71</v>
      </c>
      <c r="D184" s="253" t="s">
        <v>72</v>
      </c>
      <c r="E184" s="252" t="s">
        <v>81</v>
      </c>
      <c r="F184" s="252"/>
      <c r="G184" s="254" t="s">
        <v>82</v>
      </c>
    </row>
    <row r="185" spans="1:7" ht="18.600000000000001" customHeight="1" x14ac:dyDescent="0.25">
      <c r="A185" s="273" t="s">
        <v>80</v>
      </c>
      <c r="B185" s="247" t="s">
        <v>157</v>
      </c>
      <c r="C185" s="247">
        <v>1.6</v>
      </c>
      <c r="D185" s="181">
        <v>1</v>
      </c>
      <c r="E185" s="181">
        <v>158</v>
      </c>
      <c r="F185" s="129"/>
      <c r="G185" s="156">
        <v>7900</v>
      </c>
    </row>
    <row r="186" spans="1:7" ht="18.600000000000001" customHeight="1" x14ac:dyDescent="0.25">
      <c r="A186" s="274" t="s">
        <v>80</v>
      </c>
      <c r="B186" s="139" t="s">
        <v>74</v>
      </c>
      <c r="C186" s="139">
        <v>1.6</v>
      </c>
      <c r="D186" s="160">
        <v>1</v>
      </c>
      <c r="E186" s="160">
        <v>113</v>
      </c>
      <c r="F186" s="133"/>
      <c r="G186" s="151">
        <v>5650</v>
      </c>
    </row>
    <row r="187" spans="1:7" ht="18.600000000000001" customHeight="1" x14ac:dyDescent="0.25">
      <c r="A187" s="274" t="s">
        <v>80</v>
      </c>
      <c r="B187" s="139" t="s">
        <v>158</v>
      </c>
      <c r="C187" s="139">
        <v>1.6</v>
      </c>
      <c r="D187" s="160">
        <v>1</v>
      </c>
      <c r="E187" s="160">
        <v>100</v>
      </c>
      <c r="F187" s="133"/>
      <c r="G187" s="151">
        <v>5000</v>
      </c>
    </row>
    <row r="188" spans="1:7" ht="18.600000000000001" customHeight="1" x14ac:dyDescent="0.25">
      <c r="A188" s="274" t="s">
        <v>80</v>
      </c>
      <c r="B188" s="139" t="s">
        <v>79</v>
      </c>
      <c r="C188" s="139">
        <v>1.6</v>
      </c>
      <c r="D188" s="160">
        <v>0.15</v>
      </c>
      <c r="E188" s="160">
        <v>7.5</v>
      </c>
      <c r="F188" s="133"/>
      <c r="G188" s="151">
        <v>375</v>
      </c>
    </row>
    <row r="189" spans="1:7" ht="18.600000000000001" customHeight="1" x14ac:dyDescent="0.25">
      <c r="A189" s="274" t="s">
        <v>80</v>
      </c>
      <c r="B189" s="139" t="s">
        <v>79</v>
      </c>
      <c r="C189" s="139">
        <v>1.6</v>
      </c>
      <c r="D189" s="160">
        <v>0.2</v>
      </c>
      <c r="E189" s="160">
        <v>10</v>
      </c>
      <c r="F189" s="133"/>
      <c r="G189" s="151">
        <v>500</v>
      </c>
    </row>
    <row r="190" spans="1:7" ht="18.600000000000001" customHeight="1" x14ac:dyDescent="0.25">
      <c r="A190" s="274" t="s">
        <v>80</v>
      </c>
      <c r="B190" s="139" t="s">
        <v>79</v>
      </c>
      <c r="C190" s="139">
        <v>1.6</v>
      </c>
      <c r="D190" s="160">
        <v>0.25</v>
      </c>
      <c r="E190" s="160">
        <v>12.5</v>
      </c>
      <c r="F190" s="133"/>
      <c r="G190" s="151">
        <v>625</v>
      </c>
    </row>
    <row r="191" spans="1:7" ht="18.600000000000001" customHeight="1" x14ac:dyDescent="0.25">
      <c r="A191" s="274" t="s">
        <v>80</v>
      </c>
      <c r="B191" s="139" t="s">
        <v>79</v>
      </c>
      <c r="C191" s="139">
        <v>1.6</v>
      </c>
      <c r="D191" s="160">
        <v>0.3</v>
      </c>
      <c r="E191" s="160">
        <v>16.5</v>
      </c>
      <c r="F191" s="133"/>
      <c r="G191" s="151">
        <v>825</v>
      </c>
    </row>
    <row r="192" spans="1:7" ht="18.600000000000001" customHeight="1" x14ac:dyDescent="0.25">
      <c r="A192" s="274" t="s">
        <v>80</v>
      </c>
      <c r="B192" s="139" t="s">
        <v>79</v>
      </c>
      <c r="C192" s="139">
        <v>1.6</v>
      </c>
      <c r="D192" s="160">
        <v>0.35</v>
      </c>
      <c r="E192" s="160">
        <v>19</v>
      </c>
      <c r="F192" s="133"/>
      <c r="G192" s="151">
        <v>950</v>
      </c>
    </row>
    <row r="193" spans="1:7" ht="18.600000000000001" customHeight="1" x14ac:dyDescent="0.25">
      <c r="A193" s="274" t="s">
        <v>80</v>
      </c>
      <c r="B193" s="139" t="s">
        <v>79</v>
      </c>
      <c r="C193" s="139">
        <v>1.6</v>
      </c>
      <c r="D193" s="160">
        <v>0.5</v>
      </c>
      <c r="E193" s="160">
        <v>27</v>
      </c>
      <c r="F193" s="133"/>
      <c r="G193" s="151">
        <v>1350</v>
      </c>
    </row>
    <row r="194" spans="1:7" ht="18.600000000000001" customHeight="1" x14ac:dyDescent="0.25">
      <c r="A194" s="274" t="s">
        <v>80</v>
      </c>
      <c r="B194" s="139" t="s">
        <v>75</v>
      </c>
      <c r="C194" s="139">
        <v>1.6</v>
      </c>
      <c r="D194" s="160">
        <v>1</v>
      </c>
      <c r="E194" s="160">
        <v>47.5</v>
      </c>
      <c r="F194" s="133"/>
      <c r="G194" s="151">
        <v>2375</v>
      </c>
    </row>
    <row r="195" spans="1:7" ht="18.600000000000001" customHeight="1" thickBot="1" x14ac:dyDescent="0.3">
      <c r="A195" s="275" t="s">
        <v>80</v>
      </c>
      <c r="B195" s="230" t="s">
        <v>75</v>
      </c>
      <c r="C195" s="230">
        <v>1.4</v>
      </c>
      <c r="D195" s="147">
        <v>1.5</v>
      </c>
      <c r="E195" s="147">
        <v>75</v>
      </c>
      <c r="F195" s="148"/>
      <c r="G195" s="149">
        <v>3750</v>
      </c>
    </row>
  </sheetData>
  <sheetProtection selectLockedCells="1" selectUnlockedCells="1"/>
  <sortState ref="B84:C88">
    <sortCondition ref="B84:B88"/>
  </sortState>
  <customSheetViews>
    <customSheetView guid="{9BD5AA83-F88D-404B-BD01-99BABC647F38}" showPageBreaks="1" fitToPage="1" printArea="1" hiddenRows="1" view="pageBreakPreview">
      <pane ySplit="3" topLeftCell="A4" activePane="bottomLeft" state="frozenSplit"/>
      <selection pane="bottomLeft" activeCell="E21" sqref="E21"/>
      <pageMargins left="0.43307086614173229" right="0.15748031496062992" top="0.27559055118110237" bottom="0.55118110236220474" header="0.15748031496062992" footer="0.55118110236220474"/>
      <pageSetup paperSize="9" scale="44" orientation="landscape" r:id="rId1"/>
      <headerFooter alignWithMargins="0"/>
    </customSheetView>
  </customSheetViews>
  <mergeCells count="36">
    <mergeCell ref="A11:G11"/>
    <mergeCell ref="B144:F144"/>
    <mergeCell ref="B136:F136"/>
    <mergeCell ref="B149:F149"/>
    <mergeCell ref="B138:F138"/>
    <mergeCell ref="B140:F140"/>
    <mergeCell ref="B141:F141"/>
    <mergeCell ref="B139:F139"/>
    <mergeCell ref="B142:F142"/>
    <mergeCell ref="A183:G183"/>
    <mergeCell ref="A168:G168"/>
    <mergeCell ref="A178:G178"/>
    <mergeCell ref="A127:A128"/>
    <mergeCell ref="B127:C127"/>
    <mergeCell ref="A151:G151"/>
    <mergeCell ref="B134:F134"/>
    <mergeCell ref="B135:F135"/>
    <mergeCell ref="B133:F133"/>
    <mergeCell ref="B145:F145"/>
    <mergeCell ref="B137:F137"/>
    <mergeCell ref="B146:F146"/>
    <mergeCell ref="B147:F147"/>
    <mergeCell ref="B148:F148"/>
    <mergeCell ref="A129:A131"/>
    <mergeCell ref="F1:G1"/>
    <mergeCell ref="D2:E2"/>
    <mergeCell ref="F2:G2"/>
    <mergeCell ref="D125:E125"/>
    <mergeCell ref="F125:G125"/>
    <mergeCell ref="A123:A124"/>
    <mergeCell ref="D123:E123"/>
    <mergeCell ref="D124:E124"/>
    <mergeCell ref="F123:G123"/>
    <mergeCell ref="F124:G124"/>
    <mergeCell ref="B123:B124"/>
    <mergeCell ref="C123:C124"/>
  </mergeCells>
  <conditionalFormatting sqref="F180 F89 F106 F154 F157 F171:F172 F93:F95 F183 F13 F36 F16 F18:F20 F31:F32 F23 F25:F27 F129 F186:F193 F178 F101 B145:B149 F103 F29 F78 F166 F195 F81 F83:F84 F69:F71 F121 F168">
    <cfRule type="cellIs" dxfId="221" priority="642" operator="equal">
      <formula>0</formula>
    </cfRule>
  </conditionalFormatting>
  <conditionalFormatting sqref="G89 G154 G106 G168 G157 G171:G172 G29 G93:G95 G25 G13 G36 G16 G18:G20 G31:G32 G186:G191 G178 G101 G145:G149 G103 G129 G180:G181 G78 G81 G83:G84 G69:G71 G117:G121 G183">
    <cfRule type="cellIs" dxfId="220" priority="641" operator="equal">
      <formula>0</formula>
    </cfRule>
  </conditionalFormatting>
  <conditionalFormatting sqref="F63:F65 F55:F56">
    <cfRule type="cellIs" dxfId="219" priority="636" operator="equal">
      <formula>0</formula>
    </cfRule>
  </conditionalFormatting>
  <conditionalFormatting sqref="G63:G65 G55:G56">
    <cfRule type="cellIs" dxfId="218" priority="637" operator="equal">
      <formula>0</formula>
    </cfRule>
  </conditionalFormatting>
  <conditionalFormatting sqref="G5">
    <cfRule type="cellIs" dxfId="217" priority="607" operator="equal">
      <formula>0</formula>
    </cfRule>
  </conditionalFormatting>
  <conditionalFormatting sqref="F5">
    <cfRule type="cellIs" dxfId="216" priority="606" operator="equal">
      <formula>0</formula>
    </cfRule>
  </conditionalFormatting>
  <conditionalFormatting sqref="G179">
    <cfRule type="cellIs" dxfId="215" priority="560" operator="equal">
      <formula>0</formula>
    </cfRule>
  </conditionalFormatting>
  <conditionalFormatting sqref="F184">
    <cfRule type="cellIs" dxfId="214" priority="553" operator="equal">
      <formula>0</formula>
    </cfRule>
  </conditionalFormatting>
  <conditionalFormatting sqref="F179">
    <cfRule type="cellIs" dxfId="213" priority="526" operator="equal">
      <formula>0</formula>
    </cfRule>
  </conditionalFormatting>
  <conditionalFormatting sqref="G184">
    <cfRule type="cellIs" dxfId="212" priority="525" operator="equal">
      <formula>0</formula>
    </cfRule>
  </conditionalFormatting>
  <conditionalFormatting sqref="F169">
    <cfRule type="cellIs" dxfId="211" priority="524" operator="equal">
      <formula>0</formula>
    </cfRule>
  </conditionalFormatting>
  <conditionalFormatting sqref="G169">
    <cfRule type="cellIs" dxfId="210" priority="523" operator="equal">
      <formula>0</formula>
    </cfRule>
  </conditionalFormatting>
  <conditionalFormatting sqref="G26">
    <cfRule type="cellIs" dxfId="209" priority="518" operator="equal">
      <formula>0</formula>
    </cfRule>
  </conditionalFormatting>
  <conditionalFormatting sqref="G27">
    <cfRule type="cellIs" dxfId="208" priority="515" operator="equal">
      <formula>0</formula>
    </cfRule>
  </conditionalFormatting>
  <conditionalFormatting sqref="F151">
    <cfRule type="cellIs" dxfId="207" priority="510" operator="equal">
      <formula>0</formula>
    </cfRule>
  </conditionalFormatting>
  <conditionalFormatting sqref="G151">
    <cfRule type="cellIs" dxfId="206" priority="509" operator="equal">
      <formula>0</formula>
    </cfRule>
  </conditionalFormatting>
  <conditionalFormatting sqref="F152">
    <cfRule type="cellIs" dxfId="205" priority="506" operator="equal">
      <formula>0</formula>
    </cfRule>
  </conditionalFormatting>
  <conditionalFormatting sqref="G152">
    <cfRule type="cellIs" dxfId="204" priority="505" operator="equal">
      <formula>0</formula>
    </cfRule>
  </conditionalFormatting>
  <conditionalFormatting sqref="G23">
    <cfRule type="cellIs" dxfId="203" priority="498" operator="equal">
      <formula>0</formula>
    </cfRule>
  </conditionalFormatting>
  <conditionalFormatting sqref="F57 F59">
    <cfRule type="cellIs" dxfId="202" priority="490" operator="equal">
      <formula>0</formula>
    </cfRule>
  </conditionalFormatting>
  <conditionalFormatting sqref="G57 G59">
    <cfRule type="cellIs" dxfId="201" priority="491" operator="equal">
      <formula>0</formula>
    </cfRule>
  </conditionalFormatting>
  <conditionalFormatting sqref="B134">
    <cfRule type="cellIs" dxfId="200" priority="485" operator="equal">
      <formula>0</formula>
    </cfRule>
  </conditionalFormatting>
  <conditionalFormatting sqref="G134">
    <cfRule type="cellIs" dxfId="199" priority="484" operator="equal">
      <formula>0</formula>
    </cfRule>
  </conditionalFormatting>
  <conditionalFormatting sqref="B135">
    <cfRule type="cellIs" dxfId="198" priority="483" operator="equal">
      <formula>0</formula>
    </cfRule>
  </conditionalFormatting>
  <conditionalFormatting sqref="G135">
    <cfRule type="cellIs" dxfId="197" priority="482" operator="equal">
      <formula>0</formula>
    </cfRule>
  </conditionalFormatting>
  <conditionalFormatting sqref="G133">
    <cfRule type="cellIs" dxfId="196" priority="478" operator="equal">
      <formula>0</formula>
    </cfRule>
  </conditionalFormatting>
  <conditionalFormatting sqref="G6">
    <cfRule type="cellIs" dxfId="195" priority="467" operator="equal">
      <formula>0</formula>
    </cfRule>
  </conditionalFormatting>
  <conditionalFormatting sqref="F6">
    <cfRule type="cellIs" dxfId="194" priority="466" operator="equal">
      <formula>0</formula>
    </cfRule>
  </conditionalFormatting>
  <conditionalFormatting sqref="F66">
    <cfRule type="cellIs" dxfId="193" priority="461" operator="equal">
      <formula>0</formula>
    </cfRule>
  </conditionalFormatting>
  <conditionalFormatting sqref="G66">
    <cfRule type="cellIs" dxfId="192" priority="462" operator="equal">
      <formula>0</formula>
    </cfRule>
  </conditionalFormatting>
  <conditionalFormatting sqref="F90">
    <cfRule type="cellIs" dxfId="191" priority="448" operator="equal">
      <formula>0</formula>
    </cfRule>
  </conditionalFormatting>
  <conditionalFormatting sqref="G90">
    <cfRule type="cellIs" dxfId="190" priority="447" operator="equal">
      <formula>0</formula>
    </cfRule>
  </conditionalFormatting>
  <conditionalFormatting sqref="G108">
    <cfRule type="cellIs" dxfId="189" priority="446" operator="equal">
      <formula>0</formula>
    </cfRule>
  </conditionalFormatting>
  <conditionalFormatting sqref="F108">
    <cfRule type="cellIs" dxfId="188" priority="445" operator="equal">
      <formula>0</formula>
    </cfRule>
  </conditionalFormatting>
  <conditionalFormatting sqref="G102">
    <cfRule type="cellIs" dxfId="187" priority="438" operator="equal">
      <formula>0</formula>
    </cfRule>
  </conditionalFormatting>
  <conditionalFormatting sqref="F102">
    <cfRule type="cellIs" dxfId="186" priority="437" operator="equal">
      <formula>0</formula>
    </cfRule>
  </conditionalFormatting>
  <conditionalFormatting sqref="F53">
    <cfRule type="cellIs" dxfId="183" priority="396" operator="equal">
      <formula>0</formula>
    </cfRule>
  </conditionalFormatting>
  <conditionalFormatting sqref="G53">
    <cfRule type="cellIs" dxfId="182" priority="397" operator="equal">
      <formula>0</formula>
    </cfRule>
  </conditionalFormatting>
  <conditionalFormatting sqref="F58">
    <cfRule type="cellIs" dxfId="181" priority="393" operator="equal">
      <formula>0</formula>
    </cfRule>
  </conditionalFormatting>
  <conditionalFormatting sqref="G58">
    <cfRule type="cellIs" dxfId="180" priority="394" operator="equal">
      <formula>0</formula>
    </cfRule>
  </conditionalFormatting>
  <conditionalFormatting sqref="F159">
    <cfRule type="cellIs" dxfId="179" priority="380" operator="equal">
      <formula>0</formula>
    </cfRule>
  </conditionalFormatting>
  <conditionalFormatting sqref="F153">
    <cfRule type="cellIs" dxfId="178" priority="378" operator="equal">
      <formula>0</formula>
    </cfRule>
  </conditionalFormatting>
  <conditionalFormatting sqref="G159">
    <cfRule type="cellIs" dxfId="177" priority="379" operator="equal">
      <formula>0</formula>
    </cfRule>
  </conditionalFormatting>
  <conditionalFormatting sqref="F163">
    <cfRule type="cellIs" dxfId="176" priority="368" operator="equal">
      <formula>0</formula>
    </cfRule>
  </conditionalFormatting>
  <conditionalFormatting sqref="G153">
    <cfRule type="cellIs" dxfId="175" priority="377" operator="equal">
      <formula>0</formula>
    </cfRule>
  </conditionalFormatting>
  <conditionalFormatting sqref="F156">
    <cfRule type="cellIs" dxfId="174" priority="376" operator="equal">
      <formula>0</formula>
    </cfRule>
  </conditionalFormatting>
  <conditionalFormatting sqref="G156">
    <cfRule type="cellIs" dxfId="173" priority="375" operator="equal">
      <formula>0</formula>
    </cfRule>
  </conditionalFormatting>
  <conditionalFormatting sqref="F155">
    <cfRule type="cellIs" dxfId="172" priority="374" operator="equal">
      <formula>0</formula>
    </cfRule>
  </conditionalFormatting>
  <conditionalFormatting sqref="G155">
    <cfRule type="cellIs" dxfId="171" priority="373" operator="equal">
      <formula>0</formula>
    </cfRule>
  </conditionalFormatting>
  <conditionalFormatting sqref="F160">
    <cfRule type="cellIs" dxfId="170" priority="372" operator="equal">
      <formula>0</formula>
    </cfRule>
  </conditionalFormatting>
  <conditionalFormatting sqref="G160">
    <cfRule type="cellIs" dxfId="169" priority="371" operator="equal">
      <formula>0</formula>
    </cfRule>
  </conditionalFormatting>
  <conditionalFormatting sqref="F161">
    <cfRule type="cellIs" dxfId="168" priority="370" operator="equal">
      <formula>0</formula>
    </cfRule>
  </conditionalFormatting>
  <conditionalFormatting sqref="G161">
    <cfRule type="cellIs" dxfId="167" priority="369" operator="equal">
      <formula>0</formula>
    </cfRule>
  </conditionalFormatting>
  <conditionalFormatting sqref="G163">
    <cfRule type="cellIs" dxfId="166" priority="367" operator="equal">
      <formula>0</formula>
    </cfRule>
  </conditionalFormatting>
  <conditionalFormatting sqref="F164:F165">
    <cfRule type="cellIs" dxfId="165" priority="366" operator="equal">
      <formula>0</formula>
    </cfRule>
  </conditionalFormatting>
  <conditionalFormatting sqref="G164:G165">
    <cfRule type="cellIs" dxfId="164" priority="365" operator="equal">
      <formula>0</formula>
    </cfRule>
  </conditionalFormatting>
  <conditionalFormatting sqref="G192:G193 G195">
    <cfRule type="cellIs" dxfId="163" priority="361" operator="equal">
      <formula>0</formula>
    </cfRule>
  </conditionalFormatting>
  <conditionalFormatting sqref="F162">
    <cfRule type="cellIs" dxfId="162" priority="348" operator="equal">
      <formula>0</formula>
    </cfRule>
  </conditionalFormatting>
  <conditionalFormatting sqref="G162">
    <cfRule type="cellIs" dxfId="161" priority="347" operator="equal">
      <formula>0</formula>
    </cfRule>
  </conditionalFormatting>
  <conditionalFormatting sqref="G38">
    <cfRule type="cellIs" dxfId="160" priority="325" operator="equal">
      <formula>0</formula>
    </cfRule>
  </conditionalFormatting>
  <conditionalFormatting sqref="F38">
    <cfRule type="cellIs" dxfId="159" priority="324" operator="equal">
      <formula>0</formula>
    </cfRule>
  </conditionalFormatting>
  <conditionalFormatting sqref="G100">
    <cfRule type="cellIs" dxfId="158" priority="321" operator="equal">
      <formula>0</formula>
    </cfRule>
  </conditionalFormatting>
  <conditionalFormatting sqref="F100">
    <cfRule type="cellIs" dxfId="157" priority="320" operator="equal">
      <formula>0</formula>
    </cfRule>
  </conditionalFormatting>
  <conditionalFormatting sqref="G96">
    <cfRule type="cellIs" dxfId="156" priority="308" operator="equal">
      <formula>0</formula>
    </cfRule>
  </conditionalFormatting>
  <conditionalFormatting sqref="F96">
    <cfRule type="cellIs" dxfId="155" priority="307" operator="equal">
      <formula>0</formula>
    </cfRule>
  </conditionalFormatting>
  <conditionalFormatting sqref="F88">
    <cfRule type="cellIs" dxfId="154" priority="304" operator="equal">
      <formula>0</formula>
    </cfRule>
  </conditionalFormatting>
  <conditionalFormatting sqref="G88">
    <cfRule type="cellIs" dxfId="153" priority="303" operator="equal">
      <formula>0</formula>
    </cfRule>
  </conditionalFormatting>
  <conditionalFormatting sqref="F41">
    <cfRule type="cellIs" dxfId="152" priority="292" operator="equal">
      <formula>0</formula>
    </cfRule>
  </conditionalFormatting>
  <conditionalFormatting sqref="G41">
    <cfRule type="cellIs" dxfId="151" priority="293" operator="equal">
      <formula>0</formula>
    </cfRule>
  </conditionalFormatting>
  <conditionalFormatting sqref="F181">
    <cfRule type="cellIs" dxfId="150" priority="285" operator="equal">
      <formula>0</formula>
    </cfRule>
  </conditionalFormatting>
  <conditionalFormatting sqref="G111">
    <cfRule type="cellIs" dxfId="149" priority="273" operator="equal">
      <formula>0</formula>
    </cfRule>
  </conditionalFormatting>
  <conditionalFormatting sqref="F111">
    <cfRule type="cellIs" dxfId="148" priority="272" operator="equal">
      <formula>0</formula>
    </cfRule>
  </conditionalFormatting>
  <conditionalFormatting sqref="G112">
    <cfRule type="cellIs" dxfId="147" priority="265" operator="equal">
      <formula>0</formula>
    </cfRule>
  </conditionalFormatting>
  <conditionalFormatting sqref="F112">
    <cfRule type="cellIs" dxfId="146" priority="264" operator="equal">
      <formula>0</formula>
    </cfRule>
  </conditionalFormatting>
  <conditionalFormatting sqref="G113">
    <cfRule type="cellIs" dxfId="145" priority="261" operator="equal">
      <formula>0</formula>
    </cfRule>
  </conditionalFormatting>
  <conditionalFormatting sqref="F113">
    <cfRule type="cellIs" dxfId="144" priority="260" operator="equal">
      <formula>0</formula>
    </cfRule>
  </conditionalFormatting>
  <conditionalFormatting sqref="F170">
    <cfRule type="cellIs" dxfId="143" priority="247" operator="equal">
      <formula>0</formula>
    </cfRule>
  </conditionalFormatting>
  <conditionalFormatting sqref="G170">
    <cfRule type="cellIs" dxfId="142" priority="246" operator="equal">
      <formula>0</formula>
    </cfRule>
  </conditionalFormatting>
  <conditionalFormatting sqref="B138">
    <cfRule type="cellIs" dxfId="141" priority="236" operator="equal">
      <formula>0</formula>
    </cfRule>
  </conditionalFormatting>
  <conditionalFormatting sqref="G138">
    <cfRule type="cellIs" dxfId="140" priority="235" operator="equal">
      <formula>0</formula>
    </cfRule>
  </conditionalFormatting>
  <conditionalFormatting sqref="B140">
    <cfRule type="cellIs" dxfId="139" priority="232" operator="equal">
      <formula>0</formula>
    </cfRule>
  </conditionalFormatting>
  <conditionalFormatting sqref="G140">
    <cfRule type="cellIs" dxfId="138" priority="231" operator="equal">
      <formula>0</formula>
    </cfRule>
  </conditionalFormatting>
  <conditionalFormatting sqref="B141">
    <cfRule type="cellIs" dxfId="137" priority="230" operator="equal">
      <formula>0</formula>
    </cfRule>
  </conditionalFormatting>
  <conditionalFormatting sqref="G141">
    <cfRule type="cellIs" dxfId="136" priority="229" operator="equal">
      <formula>0</formula>
    </cfRule>
  </conditionalFormatting>
  <conditionalFormatting sqref="B142">
    <cfRule type="cellIs" dxfId="135" priority="227" operator="equal">
      <formula>0</formula>
    </cfRule>
  </conditionalFormatting>
  <conditionalFormatting sqref="G142">
    <cfRule type="cellIs" dxfId="134" priority="226" operator="equal">
      <formula>0</formula>
    </cfRule>
  </conditionalFormatting>
  <conditionalFormatting sqref="F173">
    <cfRule type="cellIs" dxfId="133" priority="223" operator="equal">
      <formula>0</formula>
    </cfRule>
  </conditionalFormatting>
  <conditionalFormatting sqref="G173">
    <cfRule type="cellIs" dxfId="132" priority="222" operator="equal">
      <formula>0</formula>
    </cfRule>
  </conditionalFormatting>
  <conditionalFormatting sqref="B139">
    <cfRule type="cellIs" dxfId="131" priority="221" operator="equal">
      <formula>0</formula>
    </cfRule>
  </conditionalFormatting>
  <conditionalFormatting sqref="G139">
    <cfRule type="cellIs" dxfId="130" priority="220" operator="equal">
      <formula>0</formula>
    </cfRule>
  </conditionalFormatting>
  <conditionalFormatting sqref="B136">
    <cfRule type="cellIs" dxfId="129" priority="219" operator="equal">
      <formula>0</formula>
    </cfRule>
  </conditionalFormatting>
  <conditionalFormatting sqref="G136">
    <cfRule type="cellIs" dxfId="128" priority="218" operator="equal">
      <formula>0</formula>
    </cfRule>
  </conditionalFormatting>
  <conditionalFormatting sqref="F176">
    <cfRule type="cellIs" dxfId="127" priority="215" operator="equal">
      <formula>0</formula>
    </cfRule>
  </conditionalFormatting>
  <conditionalFormatting sqref="G176">
    <cfRule type="cellIs" dxfId="126" priority="214" operator="equal">
      <formula>0</formula>
    </cfRule>
  </conditionalFormatting>
  <conditionalFormatting sqref="F33">
    <cfRule type="cellIs" dxfId="125" priority="211" operator="equal">
      <formula>0</formula>
    </cfRule>
  </conditionalFormatting>
  <conditionalFormatting sqref="G33">
    <cfRule type="cellIs" dxfId="124" priority="210" operator="equal">
      <formula>0</formula>
    </cfRule>
  </conditionalFormatting>
  <conditionalFormatting sqref="F14">
    <cfRule type="cellIs" dxfId="123" priority="209" operator="equal">
      <formula>0</formula>
    </cfRule>
  </conditionalFormatting>
  <conditionalFormatting sqref="G14">
    <cfRule type="cellIs" dxfId="122" priority="208" operator="equal">
      <formula>0</formula>
    </cfRule>
  </conditionalFormatting>
  <conditionalFormatting sqref="F17">
    <cfRule type="cellIs" dxfId="121" priority="207" operator="equal">
      <formula>0</formula>
    </cfRule>
  </conditionalFormatting>
  <conditionalFormatting sqref="G17">
    <cfRule type="cellIs" dxfId="120" priority="206" operator="equal">
      <formula>0</formula>
    </cfRule>
  </conditionalFormatting>
  <conditionalFormatting sqref="F30">
    <cfRule type="cellIs" dxfId="119" priority="205" operator="equal">
      <formula>0</formula>
    </cfRule>
  </conditionalFormatting>
  <conditionalFormatting sqref="G30">
    <cfRule type="cellIs" dxfId="118" priority="204" operator="equal">
      <formula>0</formula>
    </cfRule>
  </conditionalFormatting>
  <conditionalFormatting sqref="F35">
    <cfRule type="cellIs" dxfId="117" priority="203" operator="equal">
      <formula>0</formula>
    </cfRule>
  </conditionalFormatting>
  <conditionalFormatting sqref="G35">
    <cfRule type="cellIs" dxfId="116" priority="202" operator="equal">
      <formula>0</formula>
    </cfRule>
  </conditionalFormatting>
  <conditionalFormatting sqref="F22">
    <cfRule type="cellIs" dxfId="115" priority="201" operator="equal">
      <formula>0</formula>
    </cfRule>
  </conditionalFormatting>
  <conditionalFormatting sqref="G22">
    <cfRule type="cellIs" dxfId="114" priority="199" operator="equal">
      <formula>0</formula>
    </cfRule>
  </conditionalFormatting>
  <conditionalFormatting sqref="F24">
    <cfRule type="cellIs" dxfId="113" priority="198" operator="equal">
      <formula>0</formula>
    </cfRule>
  </conditionalFormatting>
  <conditionalFormatting sqref="G24">
    <cfRule type="cellIs" dxfId="112" priority="196" operator="equal">
      <formula>0</formula>
    </cfRule>
  </conditionalFormatting>
  <conditionalFormatting sqref="G74">
    <cfRule type="cellIs" dxfId="111" priority="189" operator="equal">
      <formula>0</formula>
    </cfRule>
  </conditionalFormatting>
  <conditionalFormatting sqref="F74">
    <cfRule type="cellIs" dxfId="110" priority="188" operator="equal">
      <formula>0</formula>
    </cfRule>
  </conditionalFormatting>
  <conditionalFormatting sqref="G75">
    <cfRule type="cellIs" dxfId="109" priority="191" operator="equal">
      <formula>0</formula>
    </cfRule>
  </conditionalFormatting>
  <conditionalFormatting sqref="F75">
    <cfRule type="cellIs" dxfId="108" priority="190" operator="equal">
      <formula>0</formula>
    </cfRule>
  </conditionalFormatting>
  <conditionalFormatting sqref="F91">
    <cfRule type="cellIs" dxfId="107" priority="187" operator="equal">
      <formula>0</formula>
    </cfRule>
  </conditionalFormatting>
  <conditionalFormatting sqref="G91">
    <cfRule type="cellIs" dxfId="106" priority="186" operator="equal">
      <formula>0</formula>
    </cfRule>
  </conditionalFormatting>
  <conditionalFormatting sqref="F21">
    <cfRule type="cellIs" dxfId="105" priority="175" operator="equal">
      <formula>0</formula>
    </cfRule>
  </conditionalFormatting>
  <conditionalFormatting sqref="G21">
    <cfRule type="cellIs" dxfId="104" priority="174" operator="equal">
      <formula>0</formula>
    </cfRule>
  </conditionalFormatting>
  <conditionalFormatting sqref="G73">
    <cfRule type="cellIs" dxfId="103" priority="177" operator="equal">
      <formula>0</formula>
    </cfRule>
  </conditionalFormatting>
  <conditionalFormatting sqref="F73">
    <cfRule type="cellIs" dxfId="102" priority="176" operator="equal">
      <formula>0</formula>
    </cfRule>
  </conditionalFormatting>
  <conditionalFormatting sqref="B137">
    <cfRule type="cellIs" dxfId="101" priority="173" operator="equal">
      <formula>0</formula>
    </cfRule>
  </conditionalFormatting>
  <conditionalFormatting sqref="G137">
    <cfRule type="cellIs" dxfId="100" priority="172" operator="equal">
      <formula>0</formula>
    </cfRule>
  </conditionalFormatting>
  <conditionalFormatting sqref="F165">
    <cfRule type="cellIs" dxfId="99" priority="166" operator="equal">
      <formula>0</formula>
    </cfRule>
  </conditionalFormatting>
  <conditionalFormatting sqref="G165">
    <cfRule type="cellIs" dxfId="98" priority="165" operator="equal">
      <formula>0</formula>
    </cfRule>
  </conditionalFormatting>
  <conditionalFormatting sqref="F60">
    <cfRule type="cellIs" dxfId="97" priority="160" operator="equal">
      <formula>0</formula>
    </cfRule>
  </conditionalFormatting>
  <conditionalFormatting sqref="G60">
    <cfRule type="cellIs" dxfId="96" priority="161" operator="equal">
      <formula>0</formula>
    </cfRule>
  </conditionalFormatting>
  <conditionalFormatting sqref="F39">
    <cfRule type="cellIs" dxfId="95" priority="157" operator="equal">
      <formula>0</formula>
    </cfRule>
  </conditionalFormatting>
  <conditionalFormatting sqref="G39">
    <cfRule type="cellIs" dxfId="94" priority="158" operator="equal">
      <formula>0</formula>
    </cfRule>
  </conditionalFormatting>
  <conditionalFormatting sqref="F40">
    <cfRule type="cellIs" dxfId="93" priority="154" operator="equal">
      <formula>0</formula>
    </cfRule>
  </conditionalFormatting>
  <conditionalFormatting sqref="G40">
    <cfRule type="cellIs" dxfId="92" priority="155" operator="equal">
      <formula>0</formula>
    </cfRule>
  </conditionalFormatting>
  <conditionalFormatting sqref="G110">
    <cfRule type="cellIs" dxfId="91" priority="147" operator="equal">
      <formula>0</formula>
    </cfRule>
  </conditionalFormatting>
  <conditionalFormatting sqref="F110">
    <cfRule type="cellIs" dxfId="90" priority="146" operator="equal">
      <formula>0</formula>
    </cfRule>
  </conditionalFormatting>
  <conditionalFormatting sqref="F54">
    <cfRule type="cellIs" dxfId="89" priority="135" operator="equal">
      <formula>0</formula>
    </cfRule>
  </conditionalFormatting>
  <conditionalFormatting sqref="G54">
    <cfRule type="cellIs" dxfId="88" priority="136" operator="equal">
      <formula>0</formula>
    </cfRule>
  </conditionalFormatting>
  <conditionalFormatting sqref="F28">
    <cfRule type="cellIs" dxfId="87" priority="134" operator="equal">
      <formula>0</formula>
    </cfRule>
  </conditionalFormatting>
  <conditionalFormatting sqref="G28">
    <cfRule type="cellIs" dxfId="86" priority="132" operator="equal">
      <formula>0</formula>
    </cfRule>
  </conditionalFormatting>
  <conditionalFormatting sqref="F34">
    <cfRule type="cellIs" dxfId="85" priority="131" operator="equal">
      <formula>0</formula>
    </cfRule>
  </conditionalFormatting>
  <conditionalFormatting sqref="G34">
    <cfRule type="cellIs" dxfId="84" priority="130" operator="equal">
      <formula>0</formula>
    </cfRule>
  </conditionalFormatting>
  <conditionalFormatting sqref="F37">
    <cfRule type="cellIs" dxfId="83" priority="129" operator="equal">
      <formula>0</formula>
    </cfRule>
  </conditionalFormatting>
  <conditionalFormatting sqref="G37">
    <cfRule type="cellIs" dxfId="82" priority="128" operator="equal">
      <formula>0</formula>
    </cfRule>
  </conditionalFormatting>
  <conditionalFormatting sqref="F15">
    <cfRule type="cellIs" dxfId="81" priority="127" operator="equal">
      <formula>0</formula>
    </cfRule>
  </conditionalFormatting>
  <conditionalFormatting sqref="G15">
    <cfRule type="cellIs" dxfId="80" priority="126" operator="equal">
      <formula>0</formula>
    </cfRule>
  </conditionalFormatting>
  <conditionalFormatting sqref="F117 F120">
    <cfRule type="cellIs" dxfId="79" priority="120" operator="equal">
      <formula>0</formula>
    </cfRule>
  </conditionalFormatting>
  <conditionalFormatting sqref="F118">
    <cfRule type="cellIs" dxfId="78" priority="117" operator="equal">
      <formula>0</formula>
    </cfRule>
  </conditionalFormatting>
  <conditionalFormatting sqref="G116">
    <cfRule type="cellIs" dxfId="77" priority="114" operator="equal">
      <formula>0</formula>
    </cfRule>
  </conditionalFormatting>
  <conditionalFormatting sqref="F116">
    <cfRule type="cellIs" dxfId="76" priority="113" operator="equal">
      <formula>0</formula>
    </cfRule>
  </conditionalFormatting>
  <conditionalFormatting sqref="F119">
    <cfRule type="cellIs" dxfId="75" priority="109" operator="equal">
      <formula>0</formula>
    </cfRule>
  </conditionalFormatting>
  <conditionalFormatting sqref="G97">
    <cfRule type="cellIs" dxfId="74" priority="92" operator="equal">
      <formula>0</formula>
    </cfRule>
  </conditionalFormatting>
  <conditionalFormatting sqref="F97">
    <cfRule type="cellIs" dxfId="73" priority="91" operator="equal">
      <formula>0</formula>
    </cfRule>
  </conditionalFormatting>
  <conditionalFormatting sqref="F85">
    <cfRule type="cellIs" dxfId="72" priority="86" operator="equal">
      <formula>0</formula>
    </cfRule>
  </conditionalFormatting>
  <conditionalFormatting sqref="G85">
    <cfRule type="cellIs" dxfId="71" priority="85" operator="equal">
      <formula>0</formula>
    </cfRule>
  </conditionalFormatting>
  <conditionalFormatting sqref="F158">
    <cfRule type="cellIs" dxfId="70" priority="82" operator="equal">
      <formula>0</formula>
    </cfRule>
  </conditionalFormatting>
  <conditionalFormatting sqref="G158">
    <cfRule type="cellIs" dxfId="69" priority="81" operator="equal">
      <formula>0</formula>
    </cfRule>
  </conditionalFormatting>
  <conditionalFormatting sqref="G7 G9">
    <cfRule type="cellIs" dxfId="68" priority="80" operator="equal">
      <formula>0</formula>
    </cfRule>
  </conditionalFormatting>
  <conditionalFormatting sqref="F7 F9">
    <cfRule type="cellIs" dxfId="67" priority="79" operator="equal">
      <formula>0</formula>
    </cfRule>
  </conditionalFormatting>
  <conditionalFormatting sqref="F174">
    <cfRule type="cellIs" dxfId="66" priority="75" operator="equal">
      <formula>0</formula>
    </cfRule>
  </conditionalFormatting>
  <conditionalFormatting sqref="G174">
    <cfRule type="cellIs" dxfId="65" priority="74" operator="equal">
      <formula>0</formula>
    </cfRule>
  </conditionalFormatting>
  <conditionalFormatting sqref="F175">
    <cfRule type="cellIs" dxfId="64" priority="73" operator="equal">
      <formula>0</formula>
    </cfRule>
  </conditionalFormatting>
  <conditionalFormatting sqref="G175">
    <cfRule type="cellIs" dxfId="63" priority="72" operator="equal">
      <formula>0</formula>
    </cfRule>
  </conditionalFormatting>
  <conditionalFormatting sqref="F46:F49">
    <cfRule type="cellIs" dxfId="62" priority="69" operator="equal">
      <formula>0</formula>
    </cfRule>
  </conditionalFormatting>
  <conditionalFormatting sqref="G46:G49">
    <cfRule type="cellIs" dxfId="61" priority="70" operator="equal">
      <formula>0</formula>
    </cfRule>
  </conditionalFormatting>
  <conditionalFormatting sqref="F130">
    <cfRule type="cellIs" dxfId="60" priority="68" operator="equal">
      <formula>0</formula>
    </cfRule>
  </conditionalFormatting>
  <conditionalFormatting sqref="G130">
    <cfRule type="cellIs" dxfId="59" priority="67" operator="equal">
      <formula>0</formula>
    </cfRule>
  </conditionalFormatting>
  <conditionalFormatting sqref="F131">
    <cfRule type="cellIs" dxfId="58" priority="66" operator="equal">
      <formula>0</formula>
    </cfRule>
  </conditionalFormatting>
  <conditionalFormatting sqref="G131">
    <cfRule type="cellIs" dxfId="57" priority="65" operator="equal">
      <formula>0</formula>
    </cfRule>
  </conditionalFormatting>
  <conditionalFormatting sqref="F107">
    <cfRule type="cellIs" dxfId="56" priority="64" operator="equal">
      <formula>0</formula>
    </cfRule>
  </conditionalFormatting>
  <conditionalFormatting sqref="G107">
    <cfRule type="cellIs" dxfId="55" priority="63" operator="equal">
      <formula>0</formula>
    </cfRule>
  </conditionalFormatting>
  <conditionalFormatting sqref="F194">
    <cfRule type="cellIs" dxfId="54" priority="62" operator="equal">
      <formula>0</formula>
    </cfRule>
  </conditionalFormatting>
  <conditionalFormatting sqref="G194">
    <cfRule type="cellIs" dxfId="53" priority="60" operator="equal">
      <formula>0</formula>
    </cfRule>
  </conditionalFormatting>
  <conditionalFormatting sqref="F185">
    <cfRule type="cellIs" dxfId="52" priority="59" operator="equal">
      <formula>0</formula>
    </cfRule>
  </conditionalFormatting>
  <conditionalFormatting sqref="G185">
    <cfRule type="cellIs" dxfId="51" priority="58" operator="equal">
      <formula>0</formula>
    </cfRule>
  </conditionalFormatting>
  <conditionalFormatting sqref="G109">
    <cfRule type="cellIs" dxfId="50" priority="57" operator="equal">
      <formula>0</formula>
    </cfRule>
  </conditionalFormatting>
  <conditionalFormatting sqref="F109">
    <cfRule type="cellIs" dxfId="49" priority="56" operator="equal">
      <formula>0</formula>
    </cfRule>
  </conditionalFormatting>
  <conditionalFormatting sqref="F80">
    <cfRule type="cellIs" dxfId="48" priority="53" operator="equal">
      <formula>0</formula>
    </cfRule>
  </conditionalFormatting>
  <conditionalFormatting sqref="G80">
    <cfRule type="cellIs" dxfId="47" priority="52" operator="equal">
      <formula>0</formula>
    </cfRule>
  </conditionalFormatting>
  <conditionalFormatting sqref="F79">
    <cfRule type="cellIs" dxfId="46" priority="51" operator="equal">
      <formula>0</formula>
    </cfRule>
  </conditionalFormatting>
  <conditionalFormatting sqref="G79">
    <cfRule type="cellIs" dxfId="45" priority="50" operator="equal">
      <formula>0</formula>
    </cfRule>
  </conditionalFormatting>
  <conditionalFormatting sqref="F92">
    <cfRule type="cellIs" dxfId="44" priority="49" operator="equal">
      <formula>0</formula>
    </cfRule>
  </conditionalFormatting>
  <conditionalFormatting sqref="G92">
    <cfRule type="cellIs" dxfId="43" priority="48" operator="equal">
      <formula>0</formula>
    </cfRule>
  </conditionalFormatting>
  <conditionalFormatting sqref="G8">
    <cfRule type="cellIs" dxfId="42" priority="47" operator="equal">
      <formula>0</formula>
    </cfRule>
  </conditionalFormatting>
  <conditionalFormatting sqref="F8">
    <cfRule type="cellIs" dxfId="41" priority="46" operator="equal">
      <formula>0</formula>
    </cfRule>
  </conditionalFormatting>
  <conditionalFormatting sqref="F50">
    <cfRule type="cellIs" dxfId="40" priority="41" operator="equal">
      <formula>0</formula>
    </cfRule>
  </conditionalFormatting>
  <conditionalFormatting sqref="G50">
    <cfRule type="cellIs" dxfId="39" priority="42" operator="equal">
      <formula>0</formula>
    </cfRule>
  </conditionalFormatting>
  <conditionalFormatting sqref="F82">
    <cfRule type="cellIs" dxfId="38" priority="40" operator="equal">
      <formula>0</formula>
    </cfRule>
  </conditionalFormatting>
  <conditionalFormatting sqref="G82">
    <cfRule type="cellIs" dxfId="37" priority="39" operator="equal">
      <formula>0</formula>
    </cfRule>
  </conditionalFormatting>
  <conditionalFormatting sqref="F44:F45">
    <cfRule type="cellIs" dxfId="36" priority="36" operator="equal">
      <formula>0</formula>
    </cfRule>
  </conditionalFormatting>
  <conditionalFormatting sqref="G44:G45">
    <cfRule type="cellIs" dxfId="35" priority="37" operator="equal">
      <formula>0</formula>
    </cfRule>
  </conditionalFormatting>
  <conditionalFormatting sqref="F67">
    <cfRule type="cellIs" dxfId="34" priority="35" operator="equal">
      <formula>0</formula>
    </cfRule>
  </conditionalFormatting>
  <conditionalFormatting sqref="G67">
    <cfRule type="cellIs" dxfId="33" priority="34" operator="equal">
      <formula>0</formula>
    </cfRule>
  </conditionalFormatting>
  <conditionalFormatting sqref="F61">
    <cfRule type="cellIs" dxfId="32" priority="33" operator="equal">
      <formula>0</formula>
    </cfRule>
  </conditionalFormatting>
  <conditionalFormatting sqref="G61">
    <cfRule type="cellIs" dxfId="31" priority="32" operator="equal">
      <formula>0</formula>
    </cfRule>
  </conditionalFormatting>
  <conditionalFormatting sqref="F51">
    <cfRule type="cellIs" dxfId="30" priority="31" operator="equal">
      <formula>0</formula>
    </cfRule>
  </conditionalFormatting>
  <conditionalFormatting sqref="G51">
    <cfRule type="cellIs" dxfId="29" priority="30" operator="equal">
      <formula>0</formula>
    </cfRule>
  </conditionalFormatting>
  <conditionalFormatting sqref="F42">
    <cfRule type="cellIs" dxfId="28" priority="29" operator="equal">
      <formula>0</formula>
    </cfRule>
  </conditionalFormatting>
  <conditionalFormatting sqref="G42">
    <cfRule type="cellIs" dxfId="27" priority="28" operator="equal">
      <formula>0</formula>
    </cfRule>
  </conditionalFormatting>
  <conditionalFormatting sqref="F76">
    <cfRule type="cellIs" dxfId="26" priority="27" operator="equal">
      <formula>0</formula>
    </cfRule>
  </conditionalFormatting>
  <conditionalFormatting sqref="G76">
    <cfRule type="cellIs" dxfId="25" priority="26" operator="equal">
      <formula>0</formula>
    </cfRule>
  </conditionalFormatting>
  <conditionalFormatting sqref="F86">
    <cfRule type="cellIs" dxfId="24" priority="25" operator="equal">
      <formula>0</formula>
    </cfRule>
  </conditionalFormatting>
  <conditionalFormatting sqref="G86">
    <cfRule type="cellIs" dxfId="23" priority="24" operator="equal">
      <formula>0</formula>
    </cfRule>
  </conditionalFormatting>
  <conditionalFormatting sqref="F98">
    <cfRule type="cellIs" dxfId="22" priority="23" operator="equal">
      <formula>0</formula>
    </cfRule>
  </conditionalFormatting>
  <conditionalFormatting sqref="G98">
    <cfRule type="cellIs" dxfId="21" priority="22" operator="equal">
      <formula>0</formula>
    </cfRule>
  </conditionalFormatting>
  <conditionalFormatting sqref="F114">
    <cfRule type="cellIs" dxfId="20" priority="21" operator="equal">
      <formula>0</formula>
    </cfRule>
  </conditionalFormatting>
  <conditionalFormatting sqref="G114">
    <cfRule type="cellIs" dxfId="19" priority="20" operator="equal">
      <formula>0</formula>
    </cfRule>
  </conditionalFormatting>
  <conditionalFormatting sqref="F104">
    <cfRule type="cellIs" dxfId="18" priority="19" operator="equal">
      <formula>0</formula>
    </cfRule>
  </conditionalFormatting>
  <conditionalFormatting sqref="G104">
    <cfRule type="cellIs" dxfId="17" priority="18" operator="equal">
      <formula>0</formula>
    </cfRule>
  </conditionalFormatting>
  <conditionalFormatting sqref="F10">
    <cfRule type="cellIs" dxfId="16" priority="17" operator="equal">
      <formula>0</formula>
    </cfRule>
  </conditionalFormatting>
  <conditionalFormatting sqref="G10">
    <cfRule type="cellIs" dxfId="15" priority="16" operator="equal">
      <formula>0</formula>
    </cfRule>
  </conditionalFormatting>
  <conditionalFormatting sqref="F122">
    <cfRule type="cellIs" dxfId="14" priority="15" operator="equal">
      <formula>0</formula>
    </cfRule>
  </conditionalFormatting>
  <conditionalFormatting sqref="G122">
    <cfRule type="cellIs" dxfId="13" priority="14" operator="equal">
      <formula>0</formula>
    </cfRule>
  </conditionalFormatting>
  <conditionalFormatting sqref="F132">
    <cfRule type="cellIs" dxfId="12" priority="13" operator="equal">
      <formula>0</formula>
    </cfRule>
  </conditionalFormatting>
  <conditionalFormatting sqref="G132">
    <cfRule type="cellIs" dxfId="11" priority="12" operator="equal">
      <formula>0</formula>
    </cfRule>
  </conditionalFormatting>
  <conditionalFormatting sqref="F143">
    <cfRule type="cellIs" dxfId="10" priority="11" operator="equal">
      <formula>0</formula>
    </cfRule>
  </conditionalFormatting>
  <conditionalFormatting sqref="G143">
    <cfRule type="cellIs" dxfId="9" priority="10" operator="equal">
      <formula>0</formula>
    </cfRule>
  </conditionalFormatting>
  <conditionalFormatting sqref="F150">
    <cfRule type="cellIs" dxfId="8" priority="9" operator="equal">
      <formula>0</formula>
    </cfRule>
  </conditionalFormatting>
  <conditionalFormatting sqref="G150">
    <cfRule type="cellIs" dxfId="7" priority="8" operator="equal">
      <formula>0</formula>
    </cfRule>
  </conditionalFormatting>
  <conditionalFormatting sqref="F167">
    <cfRule type="cellIs" dxfId="6" priority="7" operator="equal">
      <formula>0</formula>
    </cfRule>
  </conditionalFormatting>
  <conditionalFormatting sqref="G167">
    <cfRule type="cellIs" dxfId="5" priority="6" operator="equal">
      <formula>0</formula>
    </cfRule>
  </conditionalFormatting>
  <conditionalFormatting sqref="F177">
    <cfRule type="cellIs" dxfId="4" priority="5" operator="equal">
      <formula>0</formula>
    </cfRule>
  </conditionalFormatting>
  <conditionalFormatting sqref="G177">
    <cfRule type="cellIs" dxfId="3" priority="4" operator="equal">
      <formula>0</formula>
    </cfRule>
  </conditionalFormatting>
  <conditionalFormatting sqref="F182">
    <cfRule type="cellIs" dxfId="2" priority="3" operator="equal">
      <formula>0</formula>
    </cfRule>
  </conditionalFormatting>
  <conditionalFormatting sqref="G182">
    <cfRule type="cellIs" dxfId="1" priority="2" operator="equal">
      <formula>0</formula>
    </cfRule>
  </conditionalFormatting>
  <conditionalFormatting sqref="G144">
    <cfRule type="cellIs" dxfId="0" priority="1" operator="equal">
      <formula>0</formula>
    </cfRule>
  </conditionalFormatting>
  <pageMargins left="0" right="0" top="0" bottom="0" header="0" footer="0"/>
  <pageSetup paperSize="9" scale="70" fitToHeight="0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prays</vt:lpstr>
      <vt:lpstr>Price</vt:lpstr>
      <vt:lpstr>prays!Заголовки_для_печати</vt:lpstr>
      <vt:lpstr>Price!Заголовки_для_печати</vt:lpstr>
      <vt:lpstr>prays!Область_печати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buh@metalsam.ru</dc:creator>
  <cp:lastModifiedBy>Чайников Алексей Евгеньевич</cp:lastModifiedBy>
  <cp:lastPrinted>2018-04-23T21:06:22Z</cp:lastPrinted>
  <dcterms:created xsi:type="dcterms:W3CDTF">2016-04-27T08:25:21Z</dcterms:created>
  <dcterms:modified xsi:type="dcterms:W3CDTF">2018-04-23T21:20:02Z</dcterms:modified>
</cp:coreProperties>
</file>