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wmf" ContentType="image/x-wmf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75" windowWidth="9420" windowHeight="5010" tabRatio="629"/>
  </bookViews>
  <sheets>
    <sheet name="01.06.17" sheetId="11" r:id="rId1"/>
  </sheets>
  <calcPr calcId="124519" refMode="R1C1"/>
</workbook>
</file>

<file path=xl/calcChain.xml><?xml version="1.0" encoding="utf-8"?>
<calcChain xmlns="http://schemas.openxmlformats.org/spreadsheetml/2006/main">
  <c r="K276" i="11"/>
  <c r="K275"/>
  <c r="K274"/>
  <c r="K273"/>
  <c r="K271"/>
  <c r="K278"/>
  <c r="I276"/>
  <c r="I275"/>
  <c r="I274"/>
  <c r="I273"/>
  <c r="I271"/>
  <c r="K268"/>
  <c r="I268"/>
  <c r="K267"/>
  <c r="I267"/>
  <c r="K264"/>
  <c r="I264"/>
  <c r="K262"/>
  <c r="I262"/>
  <c r="K261"/>
  <c r="I261"/>
  <c r="K259"/>
  <c r="I259"/>
  <c r="I114"/>
  <c r="K114"/>
  <c r="I55" l="1"/>
  <c r="I48"/>
  <c r="I218"/>
  <c r="I287" l="1"/>
  <c r="I251"/>
  <c r="I252"/>
  <c r="I253"/>
  <c r="I254"/>
  <c r="I255"/>
  <c r="I256"/>
  <c r="I250"/>
  <c r="I289"/>
  <c r="I170"/>
  <c r="I108"/>
  <c r="I109"/>
  <c r="I110"/>
  <c r="I98"/>
  <c r="I96"/>
  <c r="I124"/>
  <c r="I153"/>
  <c r="I140"/>
  <c r="I286"/>
  <c r="I56"/>
  <c r="I107"/>
  <c r="I106"/>
  <c r="I105"/>
  <c r="I104"/>
  <c r="I103"/>
  <c r="I102"/>
  <c r="I101"/>
  <c r="I100"/>
  <c r="I99"/>
  <c r="I97"/>
  <c r="I95"/>
  <c r="I94"/>
  <c r="I93"/>
  <c r="I92"/>
  <c r="I91"/>
  <c r="I248" l="1"/>
  <c r="I247"/>
  <c r="I246"/>
  <c r="I244"/>
  <c r="I243"/>
  <c r="I242"/>
  <c r="I240"/>
  <c r="I239"/>
  <c r="I238"/>
  <c r="I237"/>
  <c r="I236"/>
  <c r="I235"/>
  <c r="I234"/>
  <c r="I232"/>
  <c r="I230"/>
  <c r="I231"/>
  <c r="I229"/>
  <c r="I228"/>
  <c r="I227"/>
  <c r="I223"/>
  <c r="I222"/>
  <c r="I221"/>
  <c r="I220"/>
  <c r="I219"/>
  <c r="I217"/>
  <c r="I216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79"/>
  <c r="I178"/>
  <c r="I177"/>
  <c r="I176"/>
  <c r="I174"/>
  <c r="I161"/>
  <c r="I160"/>
  <c r="I159"/>
  <c r="I158"/>
  <c r="I157"/>
  <c r="I156"/>
  <c r="I155"/>
  <c r="I154"/>
  <c r="I152"/>
  <c r="I149"/>
  <c r="I148"/>
  <c r="I147"/>
  <c r="I146"/>
  <c r="I145"/>
  <c r="I144"/>
  <c r="I143"/>
  <c r="I142"/>
  <c r="I141"/>
  <c r="I138"/>
  <c r="I137"/>
  <c r="I136"/>
  <c r="I135"/>
  <c r="I134"/>
  <c r="I133"/>
  <c r="I132"/>
  <c r="I131"/>
  <c r="I130"/>
  <c r="I129"/>
  <c r="I128"/>
  <c r="I127"/>
  <c r="I126"/>
  <c r="I125"/>
  <c r="I121"/>
  <c r="I120"/>
  <c r="I119"/>
  <c r="I118"/>
  <c r="I116"/>
  <c r="I115"/>
  <c r="I113"/>
  <c r="I112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69"/>
  <c r="I68"/>
  <c r="I67"/>
  <c r="I66"/>
  <c r="I65"/>
  <c r="I64"/>
  <c r="I30"/>
  <c r="I29"/>
  <c r="I28"/>
  <c r="I27"/>
  <c r="I26"/>
  <c r="I24"/>
  <c r="I23"/>
  <c r="I22"/>
  <c r="I21"/>
  <c r="I20"/>
  <c r="I19"/>
  <c r="I18"/>
  <c r="I17"/>
  <c r="I296"/>
  <c r="I291"/>
  <c r="I288"/>
  <c r="I285"/>
  <c r="I284"/>
  <c r="I283"/>
  <c r="I278"/>
  <c r="H49" l="1"/>
  <c r="I44"/>
  <c r="I43"/>
  <c r="I45"/>
  <c r="I70"/>
  <c r="H47"/>
</calcChain>
</file>

<file path=xl/sharedStrings.xml><?xml version="1.0" encoding="utf-8"?>
<sst xmlns="http://schemas.openxmlformats.org/spreadsheetml/2006/main" count="490" uniqueCount="467">
  <si>
    <t xml:space="preserve">      Размеры</t>
  </si>
  <si>
    <t xml:space="preserve"> с НДС</t>
  </si>
  <si>
    <t>Раствор цем. М 150</t>
  </si>
  <si>
    <t>Раствор цем. М 200</t>
  </si>
  <si>
    <t>ПК 8-63-12</t>
  </si>
  <si>
    <t>6280 х 1190 х 220</t>
  </si>
  <si>
    <t>ПК 8-60-12</t>
  </si>
  <si>
    <t>5980 х 1190 х 220</t>
  </si>
  <si>
    <t>ПК 8-59-12</t>
  </si>
  <si>
    <t>5860 х 1190 х 220</t>
  </si>
  <si>
    <t>ПК 8-58-12</t>
  </si>
  <si>
    <t>5760 х 1190 х 220</t>
  </si>
  <si>
    <t>ПК 8-57-12</t>
  </si>
  <si>
    <t>5680 х 1190 х 220</t>
  </si>
  <si>
    <t>ПК 8-56-12</t>
  </si>
  <si>
    <t>5580 х 1190 х 220</t>
  </si>
  <si>
    <t>ПК 8-54-12</t>
  </si>
  <si>
    <t>5380 х 1190 х 220</t>
  </si>
  <si>
    <t>ПК 8-52-12</t>
  </si>
  <si>
    <t>5180 х 1190 х 220</t>
  </si>
  <si>
    <t>ПК 8-51-12</t>
  </si>
  <si>
    <t>5080 х 1190 х 220</t>
  </si>
  <si>
    <t>ПК 8-48-12</t>
  </si>
  <si>
    <t>4780 х 1190 х 220</t>
  </si>
  <si>
    <t>ПК 8-46-12</t>
  </si>
  <si>
    <t>4580 х 1190 х 220</t>
  </si>
  <si>
    <t>ПК 8-45-12</t>
  </si>
  <si>
    <t>4460 х 1190 х 220</t>
  </si>
  <si>
    <t>ПК 8-44-12</t>
  </si>
  <si>
    <t>4380 х 1190 х 220</t>
  </si>
  <si>
    <t>ПК 8-42-12</t>
  </si>
  <si>
    <t>4180 х 1190 х 220</t>
  </si>
  <si>
    <t>ПК 8-41-12</t>
  </si>
  <si>
    <t>4080 х 1190 х 220</t>
  </si>
  <si>
    <t>ПК 8-40-12</t>
  </si>
  <si>
    <t>3980 х 1190 х 220</t>
  </si>
  <si>
    <t>ПК 8-39-12</t>
  </si>
  <si>
    <t>3890 х 1190 х 220</t>
  </si>
  <si>
    <t>ПК 8-38-12</t>
  </si>
  <si>
    <t>3790 х 1190 х 220</t>
  </si>
  <si>
    <t>ПК 8-36-12</t>
  </si>
  <si>
    <t>3590 х 1190 х 220</t>
  </si>
  <si>
    <t>ПК 8-34-12</t>
  </si>
  <si>
    <t>3390 х 1190 х 220</t>
  </si>
  <si>
    <t>ПК 8-33-12</t>
  </si>
  <si>
    <t>3290 х 1190 х 220</t>
  </si>
  <si>
    <t>ПК 8-32-12</t>
  </si>
  <si>
    <t>3190 х 1190 х 220</t>
  </si>
  <si>
    <t>ПК 8-30-12</t>
  </si>
  <si>
    <t>2990 х 1190 х 220</t>
  </si>
  <si>
    <t>ПК 8-28-12</t>
  </si>
  <si>
    <t>2790 х 1190 х 220</t>
  </si>
  <si>
    <t>ПК 8-27-12</t>
  </si>
  <si>
    <t>2690 х 1190 х 220</t>
  </si>
  <si>
    <t>ПК 8-24-12</t>
  </si>
  <si>
    <t>2390 х 1190 х 220</t>
  </si>
  <si>
    <t>БУ 300-30-32 дор.</t>
  </si>
  <si>
    <t>3000 х 300 х 320</t>
  </si>
  <si>
    <t>БУ 300-30-32у</t>
  </si>
  <si>
    <t>1000 х 300 х 320</t>
  </si>
  <si>
    <t>БР 100-20-8 трот.</t>
  </si>
  <si>
    <t>1000 х 200 х 80</t>
  </si>
  <si>
    <t>БР 50-20-8</t>
  </si>
  <si>
    <t>500 х 200 х 80</t>
  </si>
  <si>
    <t>ФБС 24-3-6т</t>
  </si>
  <si>
    <t>2380 х 300 х 580</t>
  </si>
  <si>
    <t>ФБС 24-4-6т</t>
  </si>
  <si>
    <t>2380 х 400 х 580</t>
  </si>
  <si>
    <t>ФБС 24-5-6т</t>
  </si>
  <si>
    <t>2380 х 500 х 580</t>
  </si>
  <si>
    <t>ФБС 24-6-6т</t>
  </si>
  <si>
    <t>2380 х 600 х580</t>
  </si>
  <si>
    <t>1180 х 300 х 580</t>
  </si>
  <si>
    <t>1180 х 400 х 580</t>
  </si>
  <si>
    <t>1180 х 500 х 580</t>
  </si>
  <si>
    <t>1180 х 600 х 580</t>
  </si>
  <si>
    <t>880 х 300 х 580</t>
  </si>
  <si>
    <t>ФБС 9-4-6т</t>
  </si>
  <si>
    <t>880 х 400 х 580</t>
  </si>
  <si>
    <t>ФБС 9-5-6т</t>
  </si>
  <si>
    <t>880 х 500 х 580</t>
  </si>
  <si>
    <t>ФБС 9-6-6т</t>
  </si>
  <si>
    <t>880 х 600 х 580</t>
  </si>
  <si>
    <t>1180 х 400 х 280</t>
  </si>
  <si>
    <t>ФБС 12-4-3т</t>
  </si>
  <si>
    <t>ФБС 12-5-3т</t>
  </si>
  <si>
    <t>1180 х 500 х 280</t>
  </si>
  <si>
    <t>ФБС 12-6-3т</t>
  </si>
  <si>
    <t>1180 х 600 х 280</t>
  </si>
  <si>
    <t>ПТ 4,0 - 4,25</t>
  </si>
  <si>
    <t>4250 х 220/120 х 265</t>
  </si>
  <si>
    <t>ПТ 1,7 - 3,25</t>
  </si>
  <si>
    <t>1ПБ 10-1п</t>
  </si>
  <si>
    <t>1ПБ 13-1п</t>
  </si>
  <si>
    <t>2ПБ 10-1п</t>
  </si>
  <si>
    <t>2ПБ 13-1п</t>
  </si>
  <si>
    <t>2ПБ 16-2п</t>
  </si>
  <si>
    <t>2ПБ 17-2п</t>
  </si>
  <si>
    <t>2ПБ 19-3п</t>
  </si>
  <si>
    <t>2ПБ 22-3п</t>
  </si>
  <si>
    <t>2ПБ 25-3п</t>
  </si>
  <si>
    <t>2ПБ 26-4п</t>
  </si>
  <si>
    <t>2ПБ 29-4п</t>
  </si>
  <si>
    <t>3ПБ 13-37п</t>
  </si>
  <si>
    <t>3980х200х500</t>
  </si>
  <si>
    <t>2970х1060х530</t>
  </si>
  <si>
    <t>2970х1400х680</t>
  </si>
  <si>
    <t>2970х780х530</t>
  </si>
  <si>
    <t>2990х1150х100</t>
  </si>
  <si>
    <t>2990х1800х120</t>
  </si>
  <si>
    <t>2990х1480х100</t>
  </si>
  <si>
    <t>П Л И Т Ы   П Л О С К И Е</t>
  </si>
  <si>
    <t>ПППЗ</t>
  </si>
  <si>
    <t>ПД - 1</t>
  </si>
  <si>
    <t>ПД - 2</t>
  </si>
  <si>
    <t>ПП 15 - 5т</t>
  </si>
  <si>
    <t>ПП 15 - 6т</t>
  </si>
  <si>
    <t>Л Е С Т Н И Ц Ы  и  С Т У П Е Н И</t>
  </si>
  <si>
    <t>ЛМ 28-11пн</t>
  </si>
  <si>
    <t>ЛС - 11</t>
  </si>
  <si>
    <t>ЛС - 12</t>
  </si>
  <si>
    <t>ЛС - 14</t>
  </si>
  <si>
    <t>ЛС - 15</t>
  </si>
  <si>
    <t>УДБ - 0,6</t>
  </si>
  <si>
    <t>580 х 580 х 580</t>
  </si>
  <si>
    <t>УДБ  - 1,2</t>
  </si>
  <si>
    <t>1180 х 580 х 580</t>
  </si>
  <si>
    <t>УДБ - 1,8</t>
  </si>
  <si>
    <t>1780 х 580 х 580</t>
  </si>
  <si>
    <t>УДБ - 2,4</t>
  </si>
  <si>
    <t>2380 х 580 х 580</t>
  </si>
  <si>
    <t>УДБ - 3,0</t>
  </si>
  <si>
    <t>2980 х 580 х 580</t>
  </si>
  <si>
    <t>УДБ - 3,6</t>
  </si>
  <si>
    <t>3580 х 580 х 580</t>
  </si>
  <si>
    <t>УДБ - 4,2</t>
  </si>
  <si>
    <t>4180 х 580 х 580</t>
  </si>
  <si>
    <t>УДБ - 4,8</t>
  </si>
  <si>
    <t>4780 х 580 х 580</t>
  </si>
  <si>
    <t>УДБ - 5,4</t>
  </si>
  <si>
    <t>5380 х 580 х 580</t>
  </si>
  <si>
    <t>УДБ - 6,0</t>
  </si>
  <si>
    <t>5980 х 580 х 580</t>
  </si>
  <si>
    <t>К О Л О Д Ц Ы  Т Е Л Е Ф О Н Н Ы Е</t>
  </si>
  <si>
    <t>К - 4</t>
  </si>
  <si>
    <t>1960 х 1160 х 1600</t>
  </si>
  <si>
    <t xml:space="preserve">           Р А С Т В О Р Ы</t>
  </si>
  <si>
    <t>УДБг - 0,6</t>
  </si>
  <si>
    <t>УДБг - 1,2</t>
  </si>
  <si>
    <t>УДБг - 1,8</t>
  </si>
  <si>
    <t>УДБг - 2,4</t>
  </si>
  <si>
    <t>УДБг - 3,0</t>
  </si>
  <si>
    <t>УДБг - 3,6</t>
  </si>
  <si>
    <t>УДБг - 4,2</t>
  </si>
  <si>
    <t>УДБг - 4,8</t>
  </si>
  <si>
    <t>УДБг - 5,4</t>
  </si>
  <si>
    <t>УДБг - 6,0</t>
  </si>
  <si>
    <t>м3</t>
  </si>
  <si>
    <t xml:space="preserve">       П Л И Т Ы   З А Б О Р А</t>
  </si>
  <si>
    <t xml:space="preserve">ПО-2з </t>
  </si>
  <si>
    <t>без НДС</t>
  </si>
  <si>
    <t>Протяжка арматуры</t>
  </si>
  <si>
    <t>за мз</t>
  </si>
  <si>
    <t xml:space="preserve">                 </t>
  </si>
  <si>
    <t>Д.Л.Шаповалов</t>
  </si>
  <si>
    <t>1050х330х170</t>
  </si>
  <si>
    <t>1200х330х170</t>
  </si>
  <si>
    <t>1350х330х170</t>
  </si>
  <si>
    <t>1500х330х170</t>
  </si>
  <si>
    <t xml:space="preserve">Бетон м 100 </t>
  </si>
  <si>
    <t xml:space="preserve">Бетон м 150 </t>
  </si>
  <si>
    <t xml:space="preserve">Бетон м 200 </t>
  </si>
  <si>
    <t xml:space="preserve">Бетон м 250 </t>
  </si>
  <si>
    <t xml:space="preserve">Бетон м 300 </t>
  </si>
  <si>
    <t xml:space="preserve">Бетон м 350 </t>
  </si>
  <si>
    <t xml:space="preserve">Бетон М 400 </t>
  </si>
  <si>
    <t>КЦД 1-10-2</t>
  </si>
  <si>
    <t>КЦД 1-15-2</t>
  </si>
  <si>
    <t>4000 -</t>
  </si>
  <si>
    <t>7000руб.</t>
  </si>
  <si>
    <t xml:space="preserve">           Б Е Т О Н Ы</t>
  </si>
  <si>
    <t>АРМАТУРНЫЕ  СЕТКИ, КАРКАСЫ, СТЕРЖНИ</t>
  </si>
  <si>
    <t>М А Л А Я  А Р Х И Т Е К Т У Р Н А Я   Ф О Р М А</t>
  </si>
  <si>
    <t>ЦЕНА изделия</t>
  </si>
  <si>
    <t>ОБЪЁМ изделия</t>
  </si>
  <si>
    <t xml:space="preserve">                                                       </t>
  </si>
  <si>
    <t>МАФ</t>
  </si>
  <si>
    <t>1220х1220х300</t>
  </si>
  <si>
    <t>П 5д-8</t>
  </si>
  <si>
    <t>П 8д-8</t>
  </si>
  <si>
    <t>П 11д-8</t>
  </si>
  <si>
    <t>П 15д-8</t>
  </si>
  <si>
    <t>П 18д-8</t>
  </si>
  <si>
    <t>П л и т ы  п а р а п е т н ы е</t>
  </si>
  <si>
    <t>ПО - 2</t>
  </si>
  <si>
    <t>ПО - 3</t>
  </si>
  <si>
    <t>ПО - 4</t>
  </si>
  <si>
    <t xml:space="preserve">П Л И Т Ы  П Е Р Е К Р Ы Т И Я  И  Д Н И Щ А  К А Н А Л О В  серия 3.006-2 </t>
  </si>
  <si>
    <t>Генеральный директор ЗАО "ВКПП"</t>
  </si>
  <si>
    <t>СТ - 3,3</t>
  </si>
  <si>
    <t>3300 х 150 х 150</t>
  </si>
  <si>
    <t>2970х460х370</t>
  </si>
  <si>
    <t>970х460х370</t>
  </si>
  <si>
    <t>2970х550х70</t>
  </si>
  <si>
    <t>970х550х70</t>
  </si>
  <si>
    <t>1400х1190х170</t>
  </si>
  <si>
    <t>1700х1190х170</t>
  </si>
  <si>
    <t>2300х1190х220</t>
  </si>
  <si>
    <t>испытание образцов кирпича (10 штук)</t>
  </si>
  <si>
    <t>испытание образцов (кубов) раствора, бетона (1шт.)</t>
  </si>
  <si>
    <t>испытание асфальтобетона (1 вырубка)</t>
  </si>
  <si>
    <t xml:space="preserve">Д О С Т А В К А </t>
  </si>
  <si>
    <t xml:space="preserve">час </t>
  </si>
  <si>
    <t xml:space="preserve">П Е С О К      Щ Е Б Е Н Ь </t>
  </si>
  <si>
    <t>И С П Ы Т А Н И Я</t>
  </si>
  <si>
    <t>В-7.5</t>
  </si>
  <si>
    <t>В-15</t>
  </si>
  <si>
    <t>В-20</t>
  </si>
  <si>
    <t>В-22.5</t>
  </si>
  <si>
    <t>В-25</t>
  </si>
  <si>
    <t>В-30</t>
  </si>
  <si>
    <t>Ливневые решетки</t>
  </si>
  <si>
    <t>ЛР-1</t>
  </si>
  <si>
    <t>ЛР-2</t>
  </si>
  <si>
    <t>ЛК</t>
  </si>
  <si>
    <t>КЦД 1-20-2</t>
  </si>
  <si>
    <t>d 1500, h 890, т 90</t>
  </si>
  <si>
    <t>КС 10-9</t>
  </si>
  <si>
    <t>КС 15-9</t>
  </si>
  <si>
    <t>КС 20-9</t>
  </si>
  <si>
    <t>ПРГ 30.1.4-4т</t>
  </si>
  <si>
    <t>ПРГ 32.1.4-4т</t>
  </si>
  <si>
    <t>ПРГ 36.1.4-4т</t>
  </si>
  <si>
    <t>ПРГ 48.2.5-4т</t>
  </si>
  <si>
    <t>ПРГ 40.2.5-4т</t>
  </si>
  <si>
    <t>ПРГ 55.2.5-4т</t>
  </si>
  <si>
    <t>ПРГ 60.2.5-4т</t>
  </si>
  <si>
    <t>т</t>
  </si>
  <si>
    <t xml:space="preserve">   ВЕС изделия</t>
  </si>
  <si>
    <t xml:space="preserve">                       d 2000, h 890, m 100</t>
  </si>
  <si>
    <r>
      <t xml:space="preserve">ГОСТ 13579-78 </t>
    </r>
    <r>
      <rPr>
        <b/>
        <sz val="12"/>
        <rFont val="Arial Black"/>
        <family val="2"/>
        <charset val="204"/>
      </rPr>
      <t xml:space="preserve">        С Т Е Н О В Ы Е  Б Л О К И </t>
    </r>
  </si>
  <si>
    <t xml:space="preserve">            ДАЛЬНИИС</t>
  </si>
  <si>
    <r>
      <t xml:space="preserve">ТУ 66.232-77 </t>
    </r>
    <r>
      <rPr>
        <b/>
        <sz val="12"/>
        <rFont val="Arial Black"/>
        <family val="2"/>
        <charset val="204"/>
      </rPr>
      <t xml:space="preserve">     У Н И Ф И Ц И Р О В А Н Н Ы Е  Д Ы Р Ч А Т Ы Е  Б Л О К И</t>
    </r>
  </si>
  <si>
    <t xml:space="preserve">                      ГОСТ 7473 - 94</t>
  </si>
  <si>
    <r>
      <t xml:space="preserve">П Р О Г О Н Ы   </t>
    </r>
    <r>
      <rPr>
        <b/>
        <sz val="10"/>
        <rFont val="Arial Black"/>
        <family val="2"/>
        <charset val="204"/>
      </rPr>
      <t>серия 1.225-2 вып. 5(11)</t>
    </r>
  </si>
  <si>
    <t>П 24д-8</t>
  </si>
  <si>
    <t>ПО-2</t>
  </si>
  <si>
    <t>ПО-3</t>
  </si>
  <si>
    <t>1750х1500х160</t>
  </si>
  <si>
    <t>1450х1500х120</t>
  </si>
  <si>
    <r>
      <t xml:space="preserve"> серия 3.407-57/72</t>
    </r>
    <r>
      <rPr>
        <b/>
        <sz val="12"/>
        <rFont val="Arial Black"/>
        <family val="2"/>
        <charset val="204"/>
      </rPr>
      <t xml:space="preserve">            П А С Ы Н К И (приставки)</t>
    </r>
  </si>
  <si>
    <t xml:space="preserve">   d 700,  h 890, m 70</t>
  </si>
  <si>
    <t>d 1000, h 890, т 80</t>
  </si>
  <si>
    <t xml:space="preserve">          КС 7-9</t>
  </si>
  <si>
    <r>
      <t>У Н И Ф И Ц И Р О В А Н Н Ы Е  Д Ы Р Ч А Т Ы Е  Б Л О К И с О Р Н А М Е Н Т О М</t>
    </r>
    <r>
      <rPr>
        <b/>
        <sz val="12"/>
        <rFont val="Arial Black"/>
        <family val="2"/>
        <charset val="204"/>
      </rPr>
      <t xml:space="preserve"> </t>
    </r>
  </si>
  <si>
    <r>
      <t xml:space="preserve">ГОСТ 13580-85                    </t>
    </r>
    <r>
      <rPr>
        <b/>
        <sz val="12"/>
        <rFont val="Arial Black"/>
        <family val="2"/>
        <charset val="204"/>
      </rPr>
      <t xml:space="preserve">П Л И Т Ы  Л Е Н Т О Ч Н Ы Х  Ф У Н Д А М Е Н Т О В </t>
    </r>
  </si>
  <si>
    <r>
      <t>ГОСТ 948-84</t>
    </r>
    <r>
      <rPr>
        <b/>
        <sz val="12"/>
        <rFont val="Arial Black"/>
        <family val="2"/>
        <charset val="204"/>
      </rPr>
      <t xml:space="preserve">     П Е Р Е М Ы Ч К И   Б Р У С К О В Ы Е   </t>
    </r>
    <r>
      <rPr>
        <b/>
        <sz val="10"/>
        <rFont val="Arial Black"/>
        <family val="2"/>
        <charset val="204"/>
      </rPr>
      <t>серия</t>
    </r>
    <r>
      <rPr>
        <b/>
        <sz val="12"/>
        <rFont val="Arial Black"/>
        <family val="2"/>
        <charset val="204"/>
      </rPr>
      <t xml:space="preserve"> 1.038.1-1</t>
    </r>
    <r>
      <rPr>
        <b/>
        <sz val="10"/>
        <rFont val="Arial Black"/>
        <family val="2"/>
        <charset val="204"/>
      </rPr>
      <t xml:space="preserve"> вып.1; 2</t>
    </r>
  </si>
  <si>
    <r>
      <t xml:space="preserve">                                     Л О Т К И  и  П Л И Т Ы  к  Л О Т К А М  </t>
    </r>
    <r>
      <rPr>
        <b/>
        <sz val="10"/>
        <rFont val="Arial Black"/>
        <family val="2"/>
        <charset val="204"/>
      </rPr>
      <t>ИС 01.04 вып. 2</t>
    </r>
  </si>
  <si>
    <t xml:space="preserve">   ПРГ 28.1.3-4т</t>
  </si>
  <si>
    <t>W2  F50</t>
  </si>
  <si>
    <t>W6  F150</t>
  </si>
  <si>
    <t>Автоуслуги -  Камаз 10 т</t>
  </si>
  <si>
    <t xml:space="preserve">                       d 1160, m 150</t>
  </si>
  <si>
    <t xml:space="preserve">                       d 1680, m 150</t>
  </si>
  <si>
    <t xml:space="preserve">                       d 2200, m 150</t>
  </si>
  <si>
    <t xml:space="preserve">     3ПБ 16-37п</t>
  </si>
  <si>
    <t xml:space="preserve">     3ПБ 18-8п</t>
  </si>
  <si>
    <t xml:space="preserve">     3ПБ 21-8п</t>
  </si>
  <si>
    <t xml:space="preserve">     3ПБ 25-8п</t>
  </si>
  <si>
    <t xml:space="preserve">     3ПБ 27-8п</t>
  </si>
  <si>
    <t xml:space="preserve">     3ПБ 30-8п</t>
  </si>
  <si>
    <t xml:space="preserve">     3ПБ 34-4п</t>
  </si>
  <si>
    <t xml:space="preserve">     3ПБ 36-4п</t>
  </si>
  <si>
    <t xml:space="preserve">     3ПБ 39-8п</t>
  </si>
  <si>
    <t xml:space="preserve">     4ПБ 30-4п</t>
  </si>
  <si>
    <t xml:space="preserve">     4ПБ 44-8п</t>
  </si>
  <si>
    <t xml:space="preserve">     4ПБ 48-8п</t>
  </si>
  <si>
    <t xml:space="preserve">     4ПБ 60-8п</t>
  </si>
  <si>
    <t xml:space="preserve">     5ПБ 18-27п</t>
  </si>
  <si>
    <t xml:space="preserve">     5ПБ 21-27п</t>
  </si>
  <si>
    <t xml:space="preserve">     5ПБ 25-37п</t>
  </si>
  <si>
    <t xml:space="preserve">     5ПБ 27-37п</t>
  </si>
  <si>
    <t xml:space="preserve">     5ПБ 30-37п</t>
  </si>
  <si>
    <t xml:space="preserve">П л и т а  т р о т у а р н а я                                                                                                     </t>
  </si>
  <si>
    <t>ПТ 4,0 - 6,0</t>
  </si>
  <si>
    <t xml:space="preserve">2980х120х400   </t>
  </si>
  <si>
    <t>4780х200х500</t>
  </si>
  <si>
    <t>5480х200х500</t>
  </si>
  <si>
    <r>
      <t xml:space="preserve">ФБС 12-3-6т </t>
    </r>
    <r>
      <rPr>
        <i/>
        <sz val="11"/>
        <rFont val="Arial Cyr"/>
        <charset val="204"/>
      </rPr>
      <t xml:space="preserve"> </t>
    </r>
  </si>
  <si>
    <t xml:space="preserve">ФБС 12-4-6т </t>
  </si>
  <si>
    <t xml:space="preserve">ФБС 12-5-6т </t>
  </si>
  <si>
    <t xml:space="preserve">ФБС 12-6-6т </t>
  </si>
  <si>
    <r>
      <t xml:space="preserve">ФБС 9-3-6т   </t>
    </r>
    <r>
      <rPr>
        <i/>
        <sz val="11"/>
        <rFont val="Arial Cyr"/>
        <charset val="204"/>
      </rPr>
      <t xml:space="preserve"> </t>
    </r>
  </si>
  <si>
    <t xml:space="preserve">2780х120х300   </t>
  </si>
  <si>
    <t xml:space="preserve">3180х120х400   </t>
  </si>
  <si>
    <t xml:space="preserve">3580х120х400   </t>
  </si>
  <si>
    <t xml:space="preserve">5980х200х500   </t>
  </si>
  <si>
    <t xml:space="preserve">Л - 1у    </t>
  </si>
  <si>
    <t xml:space="preserve">Л - 1 - 1у </t>
  </si>
  <si>
    <t xml:space="preserve">Л - 4            </t>
  </si>
  <si>
    <t xml:space="preserve">Л - 7           </t>
  </si>
  <si>
    <t xml:space="preserve">Л - 4 - 8      </t>
  </si>
  <si>
    <r>
      <t xml:space="preserve">П - 1у   </t>
    </r>
    <r>
      <rPr>
        <i/>
        <sz val="9"/>
        <rFont val="Arial Cyr"/>
        <charset val="204"/>
      </rPr>
      <t xml:space="preserve">           </t>
    </r>
  </si>
  <si>
    <t xml:space="preserve">П - 1- 1у    </t>
  </si>
  <si>
    <r>
      <t xml:space="preserve">П -2 </t>
    </r>
    <r>
      <rPr>
        <i/>
        <sz val="9"/>
        <rFont val="Arial Cyr"/>
        <charset val="204"/>
      </rPr>
      <t xml:space="preserve">               </t>
    </r>
  </si>
  <si>
    <t xml:space="preserve">П - 4                   </t>
  </si>
  <si>
    <r>
      <t xml:space="preserve">П - 11-8     </t>
    </r>
    <r>
      <rPr>
        <i/>
        <sz val="9"/>
        <rFont val="Arial Cyr"/>
        <charset val="204"/>
      </rPr>
      <t xml:space="preserve">    </t>
    </r>
  </si>
  <si>
    <t xml:space="preserve">1000х120х65       </t>
  </si>
  <si>
    <t xml:space="preserve">1290х120х65       </t>
  </si>
  <si>
    <t xml:space="preserve">1000х120х140     </t>
  </si>
  <si>
    <t xml:space="preserve">1290х120х140     </t>
  </si>
  <si>
    <t xml:space="preserve">1680х120х140     </t>
  </si>
  <si>
    <t xml:space="preserve">1550х120х140    </t>
  </si>
  <si>
    <t xml:space="preserve">1940х120х140    </t>
  </si>
  <si>
    <t xml:space="preserve">2200х120х140     </t>
  </si>
  <si>
    <t xml:space="preserve">2460х120х140     </t>
  </si>
  <si>
    <t xml:space="preserve">2590х120х140     </t>
  </si>
  <si>
    <t xml:space="preserve">2850х120х140     </t>
  </si>
  <si>
    <t xml:space="preserve">2980х120х140     </t>
  </si>
  <si>
    <t xml:space="preserve">1290х120х220     </t>
  </si>
  <si>
    <t xml:space="preserve">1550х120х220     </t>
  </si>
  <si>
    <t xml:space="preserve">1810х120х220     </t>
  </si>
  <si>
    <t xml:space="preserve">1810х120х220    </t>
  </si>
  <si>
    <t xml:space="preserve">2070х120х220     </t>
  </si>
  <si>
    <t xml:space="preserve">2460х120х220   </t>
  </si>
  <si>
    <t xml:space="preserve">2720х120х220    </t>
  </si>
  <si>
    <t xml:space="preserve">2980х120х220    </t>
  </si>
  <si>
    <t xml:space="preserve">3400х120х220     </t>
  </si>
  <si>
    <t xml:space="preserve">3600х120х220    </t>
  </si>
  <si>
    <t xml:space="preserve">3900х120х220     </t>
  </si>
  <si>
    <t xml:space="preserve">3000х120х290    </t>
  </si>
  <si>
    <t xml:space="preserve">4410х120х290    </t>
  </si>
  <si>
    <t xml:space="preserve">4800х120х290     </t>
  </si>
  <si>
    <t xml:space="preserve">5960х120х290     </t>
  </si>
  <si>
    <t xml:space="preserve">1810х250х220    </t>
  </si>
  <si>
    <t xml:space="preserve">2070х250х220     </t>
  </si>
  <si>
    <t xml:space="preserve">2460х250х220     </t>
  </si>
  <si>
    <t xml:space="preserve">2720х250х220     </t>
  </si>
  <si>
    <t xml:space="preserve">2980х250х220   </t>
  </si>
  <si>
    <t>2753х1050х254</t>
  </si>
  <si>
    <t>них, подвальных, чердачных и др.служебных лестниц зданий и сооружений.</t>
  </si>
  <si>
    <t>W2  F75</t>
  </si>
  <si>
    <t>W4  F100</t>
  </si>
  <si>
    <t>W8  F200</t>
  </si>
  <si>
    <t xml:space="preserve">Бетон М 450 </t>
  </si>
  <si>
    <t>В-35</t>
  </si>
  <si>
    <t>П 1-8</t>
  </si>
  <si>
    <t xml:space="preserve">Л-1-8-27         </t>
  </si>
  <si>
    <t>КС 10-6</t>
  </si>
  <si>
    <t>d 1000, h 590, т.80</t>
  </si>
  <si>
    <t>КС 15-6</t>
  </si>
  <si>
    <t>d 1500, h 590, т 90</t>
  </si>
  <si>
    <t>КС20-6</t>
  </si>
  <si>
    <t xml:space="preserve">   d 700, h 590, m 70</t>
  </si>
  <si>
    <t xml:space="preserve">                   d 2000, h 590, m 100</t>
  </si>
  <si>
    <t xml:space="preserve">          КС 7-6</t>
  </si>
  <si>
    <t xml:space="preserve">      2ПБ 30-4 п</t>
  </si>
  <si>
    <t xml:space="preserve">     3ПБ 18-37п</t>
  </si>
  <si>
    <t>испытание бетона на морозостойкость (F50  -  F300)</t>
  </si>
  <si>
    <t>(12 кубов 10х10х10 см)</t>
  </si>
  <si>
    <t>25424-</t>
  </si>
  <si>
    <t xml:space="preserve">30000,32  - </t>
  </si>
  <si>
    <t>В -10</t>
  </si>
  <si>
    <t>W2  F 50</t>
  </si>
  <si>
    <t>Раствор цем. М 250</t>
  </si>
  <si>
    <t>СТОЙКИ ЭЛЕКТРООПОР, СТОЛБИКИ</t>
  </si>
  <si>
    <t>СВ 110-3,5</t>
  </si>
  <si>
    <t>11000х185х280</t>
  </si>
  <si>
    <t>СВ 95-3</t>
  </si>
  <si>
    <t>9500х185х265</t>
  </si>
  <si>
    <t>Столбики ограждения</t>
  </si>
  <si>
    <t>.</t>
  </si>
  <si>
    <t xml:space="preserve">     серия 3.006.1-2/82</t>
  </si>
  <si>
    <t>СВ 110-5</t>
  </si>
  <si>
    <t>ПТ 45</t>
  </si>
  <si>
    <t>4500 х 220/120 х 265</t>
  </si>
  <si>
    <t>ПТ 4.0 - 4,5</t>
  </si>
  <si>
    <t xml:space="preserve">         КС 7-3</t>
  </si>
  <si>
    <t>ПТ 60</t>
  </si>
  <si>
    <t>6000 х 220/120 х 265</t>
  </si>
  <si>
    <t>3250 х 180/100 х 220</t>
  </si>
  <si>
    <t xml:space="preserve">         КС 10-3</t>
  </si>
  <si>
    <t>d 700, h 290, т 80</t>
  </si>
  <si>
    <t>d 1000, h 290, т 80</t>
  </si>
  <si>
    <r>
      <rPr>
        <b/>
        <i/>
        <sz val="10"/>
        <rFont val="Arial Cyr"/>
        <charset val="204"/>
      </rPr>
      <t>d840</t>
    </r>
    <r>
      <rPr>
        <b/>
        <i/>
        <sz val="11"/>
        <rFont val="Arial Cyr"/>
        <charset val="204"/>
      </rPr>
      <t>, d</t>
    </r>
    <r>
      <rPr>
        <b/>
        <i/>
        <sz val="8"/>
        <rFont val="Arial Cyr"/>
        <charset val="204"/>
      </rPr>
      <t>внутр.</t>
    </r>
    <r>
      <rPr>
        <b/>
        <i/>
        <sz val="11"/>
        <rFont val="Arial Cyr"/>
        <charset val="204"/>
      </rPr>
      <t xml:space="preserve">580, </t>
    </r>
    <r>
      <rPr>
        <b/>
        <i/>
        <sz val="10"/>
        <rFont val="Arial Cyr"/>
        <charset val="204"/>
      </rPr>
      <t>h70</t>
    </r>
  </si>
  <si>
    <t>П 21д-8</t>
  </si>
  <si>
    <t>ПО-4</t>
  </si>
  <si>
    <t>2300х1500х200</t>
  </si>
  <si>
    <t>1 ПП 15 спец.</t>
  </si>
  <si>
    <t>Арматурные сетки, каркасы, стержни</t>
  </si>
  <si>
    <t>изготовление арм. изд.</t>
  </si>
  <si>
    <t xml:space="preserve">   Наименование продукции</t>
  </si>
  <si>
    <t xml:space="preserve">  К0-6</t>
  </si>
  <si>
    <t xml:space="preserve">  П Л И Т Ы   П Е Р Е К Р Ы Т И Я   Т Е П Л О В Ы Х  К А М Е Р серия ИС 01-04 вып.2</t>
  </si>
  <si>
    <t xml:space="preserve">     d 1160,  m 150</t>
  </si>
  <si>
    <t xml:space="preserve">    d 1680, m 150</t>
  </si>
  <si>
    <t xml:space="preserve">  d 2200, m 150</t>
  </si>
  <si>
    <r>
      <t>ГОСТ 8020-90</t>
    </r>
    <r>
      <rPr>
        <b/>
        <sz val="12"/>
        <rFont val="Arial Black"/>
        <family val="2"/>
        <charset val="204"/>
      </rPr>
      <t xml:space="preserve">                     Д Е Т А Л И   К О Л О Д Ц Е В </t>
    </r>
    <r>
      <rPr>
        <b/>
        <sz val="10"/>
        <rFont val="Arial Black"/>
        <family val="2"/>
        <charset val="204"/>
      </rPr>
      <t>серия 3.900-3 вып. 7</t>
    </r>
  </si>
  <si>
    <t>СФК - 8</t>
  </si>
  <si>
    <t>20.12; 20.8; 24.8 - 1, 2,3, 4 нагрузка</t>
  </si>
  <si>
    <t>ФЛ  10.24; 10.12; 10.8; 12.24; 12.12; 12.8;</t>
  </si>
  <si>
    <t>14.24; 14.12; 14.8; 16.24; 16.12; 16.8;</t>
  </si>
  <si>
    <r>
      <rPr>
        <b/>
        <i/>
        <sz val="11"/>
        <rFont val="Arial Cyr"/>
        <charset val="204"/>
      </rPr>
      <t xml:space="preserve">ФЛ  6.24; 6.12 </t>
    </r>
    <r>
      <rPr>
        <b/>
        <i/>
        <sz val="12"/>
        <rFont val="Arial Cyr"/>
        <charset val="204"/>
      </rPr>
      <t xml:space="preserve">- </t>
    </r>
    <r>
      <rPr>
        <b/>
        <i/>
        <sz val="11"/>
        <rFont val="Arial Cyr"/>
        <charset val="204"/>
      </rPr>
      <t>4 нагрузка</t>
    </r>
  </si>
  <si>
    <r>
      <t xml:space="preserve">ФЛ  8.24; 8.12 - </t>
    </r>
    <r>
      <rPr>
        <b/>
        <i/>
        <sz val="11"/>
        <rFont val="Arial Cyr"/>
        <charset val="204"/>
      </rPr>
      <t>1,3,4</t>
    </r>
  </si>
  <si>
    <r>
      <rPr>
        <b/>
        <sz val="9"/>
        <rFont val="Arial Cyr"/>
        <charset val="204"/>
      </rPr>
      <t>Лестничные марши предназначены для устройства внутренних лестниц зданий и сооружений</t>
    </r>
    <r>
      <rPr>
        <b/>
        <sz val="10"/>
        <rFont val="Arial Cyr"/>
        <charset val="204"/>
      </rPr>
      <t>. Ступени- для внутрен-</t>
    </r>
  </si>
  <si>
    <t>800 х 800 х 500</t>
  </si>
  <si>
    <t>Ф У Н Д А М Е Н Т Н Ы Й     Б А Ш М А К  серия 1.810-1 выпуск 1</t>
  </si>
  <si>
    <t>вн. 350х350х300</t>
  </si>
  <si>
    <t>2700х420х360</t>
  </si>
  <si>
    <t>2970х780х70</t>
  </si>
  <si>
    <t>1 ПП 20-2</t>
  </si>
  <si>
    <t>1 ПП 20 -1</t>
  </si>
  <si>
    <t>ГОСТ 6665-91           Б О Р Д Ю Р Ы</t>
  </si>
  <si>
    <t xml:space="preserve">              ВКПП</t>
  </si>
  <si>
    <t xml:space="preserve">* Каждые следующие 30 мин.(5 м3) выгрузки сверх нормы - 500 руб. </t>
  </si>
  <si>
    <t xml:space="preserve">    ПП 10 </t>
  </si>
  <si>
    <t xml:space="preserve">1 ПП 15 </t>
  </si>
  <si>
    <t xml:space="preserve">    ПП 10 -2</t>
  </si>
  <si>
    <t>1 ПП 15 -2</t>
  </si>
  <si>
    <t>ПТ 33-2</t>
  </si>
  <si>
    <t>серия 3.407/85</t>
  </si>
  <si>
    <t xml:space="preserve"> 3250 х 180/100 х 220</t>
  </si>
  <si>
    <t>Плиты покрытия проездов и площадок</t>
  </si>
  <si>
    <t>ПЖ-16</t>
  </si>
  <si>
    <t>серия 3.504.1-20</t>
  </si>
  <si>
    <t>d 1680, h150 (200)</t>
  </si>
  <si>
    <r>
      <t>1200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1400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200</t>
    </r>
  </si>
  <si>
    <r>
      <t>1490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600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60</t>
    </r>
  </si>
  <si>
    <r>
      <t>1490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500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60</t>
    </r>
  </si>
  <si>
    <r>
      <t>2500</t>
    </r>
    <r>
      <rPr>
        <b/>
        <i/>
        <sz val="9"/>
        <rFont val="Arial Cyr"/>
        <charset val="204"/>
      </rPr>
      <t>х</t>
    </r>
    <r>
      <rPr>
        <b/>
        <i/>
        <sz val="10"/>
        <rFont val="Arial Cyr"/>
        <charset val="204"/>
      </rPr>
      <t>2500</t>
    </r>
    <r>
      <rPr>
        <b/>
        <i/>
        <sz val="9"/>
        <rFont val="Arial Cyr"/>
        <charset val="204"/>
      </rPr>
      <t>х</t>
    </r>
    <r>
      <rPr>
        <b/>
        <i/>
        <sz val="10"/>
        <rFont val="Arial Cyr"/>
        <charset val="204"/>
      </rPr>
      <t>150 н.450</t>
    </r>
  </si>
  <si>
    <r>
      <t>1000х1000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100</t>
    </r>
  </si>
  <si>
    <r>
      <t>2980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1490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160</t>
    </r>
  </si>
  <si>
    <r>
      <t>2980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1190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160</t>
    </r>
  </si>
  <si>
    <r>
      <t>1600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1230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140</t>
    </r>
  </si>
  <si>
    <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70</t>
    </r>
  </si>
  <si>
    <r>
      <t>1160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100</t>
    </r>
  </si>
  <si>
    <r>
      <t>1480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100</t>
    </r>
  </si>
  <si>
    <r>
      <t>1840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120</t>
    </r>
  </si>
  <si>
    <r>
      <t>2160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150</t>
    </r>
  </si>
  <si>
    <r>
      <t xml:space="preserve">   2460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160</t>
    </r>
  </si>
  <si>
    <r>
      <t xml:space="preserve">   2780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740</t>
    </r>
    <r>
      <rPr>
        <b/>
        <i/>
        <sz val="11"/>
        <rFont val="Arial Cyr"/>
        <charset val="204"/>
      </rPr>
      <t>х</t>
    </r>
    <r>
      <rPr>
        <b/>
        <i/>
        <sz val="12"/>
        <rFont val="Arial Cyr"/>
        <charset val="204"/>
      </rPr>
      <t>180</t>
    </r>
  </si>
  <si>
    <t xml:space="preserve">П - 1  </t>
  </si>
  <si>
    <t xml:space="preserve">        1400х420х70</t>
  </si>
  <si>
    <t xml:space="preserve">                                                                   серия 3.006.1-2/82</t>
  </si>
  <si>
    <t xml:space="preserve"> № п/п</t>
  </si>
  <si>
    <t>ВНИМАНИЕ: Цены на продукцию, в связи с изменением цен на рынке материалов, указанны на дату публикации прайса,  актуальные цены необходимо уточнять по телефонам, указанным выше</t>
  </si>
  <si>
    <t xml:space="preserve">                   ПРАЙС - ЛИСТ</t>
  </si>
  <si>
    <t>испытание бетона ультразвуком (метод неразрушающего</t>
  </si>
  <si>
    <t xml:space="preserve">контроля) </t>
  </si>
  <si>
    <r>
      <t xml:space="preserve">                                  </t>
    </r>
    <r>
      <rPr>
        <b/>
        <i/>
        <sz val="10"/>
        <rFont val="Arial Cyr"/>
        <charset val="204"/>
      </rPr>
      <t xml:space="preserve">   20 мин.(2 м3)                                         - 400 руб. </t>
    </r>
  </si>
  <si>
    <t>Автоуслуги -  Миксер V = 5 м3. Выгрузка-30 мин.*</t>
  </si>
  <si>
    <t>Автоуслуги -  Миксер V = 2 м3. Выгрузка-20 мин.*</t>
  </si>
  <si>
    <r>
      <t>ЗАО "Владивостокский комбинат производственных предприятий"</t>
    </r>
    <r>
      <rPr>
        <b/>
        <i/>
        <sz val="12"/>
        <rFont val="Arial Cyr"/>
        <family val="2"/>
        <charset val="204"/>
      </rPr>
      <t xml:space="preserve">                                                                                                                                  </t>
    </r>
    <r>
      <rPr>
        <b/>
        <i/>
        <sz val="11"/>
        <rFont val="Arial Cyr"/>
        <charset val="204"/>
      </rPr>
      <t>г. Владивосток, ул. Снеговая 42-б;  тел./факс: (423) 2-440-194,              2-441-007;  тел. 2-618-638, 2-441-440   E-mail: vkpp42@yandex.ru                                                 Наш сайт www. zaovkpp.ru</t>
    </r>
  </si>
  <si>
    <t xml:space="preserve">                              с 09.06.2018 г.</t>
  </si>
  <si>
    <t>Раствор цем. М 75</t>
  </si>
  <si>
    <t>Раствор цем. М 100</t>
  </si>
  <si>
    <r>
      <t xml:space="preserve">   </t>
    </r>
    <r>
      <rPr>
        <b/>
        <sz val="10"/>
        <rFont val="Arial Black"/>
        <family val="2"/>
        <charset val="204"/>
      </rPr>
      <t>ГОСТ 9561-2016</t>
    </r>
    <r>
      <rPr>
        <b/>
        <sz val="12"/>
        <rFont val="Arial Black"/>
        <family val="2"/>
        <charset val="204"/>
      </rPr>
      <t xml:space="preserve">        П Л И Т Ы   П Е Р Е К Р Ы Т И Я       </t>
    </r>
    <r>
      <rPr>
        <b/>
        <sz val="10"/>
        <rFont val="Arial Black"/>
        <family val="2"/>
        <charset val="204"/>
      </rPr>
      <t>серия</t>
    </r>
    <r>
      <rPr>
        <b/>
        <sz val="12"/>
        <rFont val="Arial Black"/>
        <family val="2"/>
        <charset val="204"/>
      </rPr>
      <t xml:space="preserve">  </t>
    </r>
    <r>
      <rPr>
        <b/>
        <sz val="10"/>
        <rFont val="Arial Black"/>
        <family val="2"/>
        <charset val="204"/>
      </rPr>
      <t>1.141-1 вып.59,60</t>
    </r>
  </si>
  <si>
    <t>БР 100.30.15</t>
  </si>
  <si>
    <t>1000 х 300 х 150</t>
  </si>
  <si>
    <t xml:space="preserve"> ГОСТ 17608-91</t>
  </si>
  <si>
    <t>П л и т ы  ж/д  п е р е е з д а</t>
  </si>
  <si>
    <t>ГОСТ 6786-80**</t>
  </si>
  <si>
    <r>
      <rPr>
        <b/>
        <i/>
        <sz val="12"/>
        <rFont val="Times New Roman"/>
        <family val="1"/>
        <charset val="204"/>
      </rPr>
      <t xml:space="preserve">Плиты перекрытия каналов и камер </t>
    </r>
    <r>
      <rPr>
        <b/>
        <i/>
        <sz val="11"/>
        <rFont val="Times New Roman"/>
        <family val="1"/>
        <charset val="204"/>
      </rPr>
      <t xml:space="preserve">водост. и канализационных сетей </t>
    </r>
  </si>
  <si>
    <t xml:space="preserve">      РК 2303-86</t>
  </si>
  <si>
    <t>отв. 800*400</t>
  </si>
  <si>
    <t>ВП 16-18 и</t>
  </si>
  <si>
    <t xml:space="preserve">1610х1490х160 </t>
  </si>
</sst>
</file>

<file path=xl/styles.xml><?xml version="1.0" encoding="utf-8"?>
<styleSheet xmlns="http://schemas.openxmlformats.org/spreadsheetml/2006/main">
  <numFmts count="1">
    <numFmt numFmtId="164" formatCode="0.000"/>
  </numFmts>
  <fonts count="38">
    <font>
      <sz val="10"/>
      <name val="Arial Cyr"/>
      <charset val="204"/>
    </font>
    <font>
      <b/>
      <i/>
      <sz val="9"/>
      <name val="Arial Cyr"/>
      <family val="2"/>
      <charset val="204"/>
    </font>
    <font>
      <i/>
      <sz val="10"/>
      <name val="Arial Cyr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i/>
      <sz val="10"/>
      <name val="Arial Cyr"/>
      <charset val="204"/>
    </font>
    <font>
      <sz val="10"/>
      <name val="Arial Cyr"/>
      <charset val="204"/>
    </font>
    <font>
      <b/>
      <sz val="14"/>
      <name val="Arial Cyr"/>
      <charset val="204"/>
    </font>
    <font>
      <i/>
      <sz val="9"/>
      <name val="Arial Cyr"/>
      <charset val="204"/>
    </font>
    <font>
      <sz val="8"/>
      <name val="Arial Cyr"/>
      <charset val="204"/>
    </font>
    <font>
      <b/>
      <sz val="10"/>
      <name val="Arial Black"/>
      <family val="2"/>
      <charset val="204"/>
    </font>
    <font>
      <b/>
      <i/>
      <sz val="12"/>
      <name val="Arial Cyr"/>
      <family val="2"/>
      <charset val="204"/>
    </font>
    <font>
      <sz val="12"/>
      <name val="Arial Cyr"/>
      <charset val="204"/>
    </font>
    <font>
      <b/>
      <sz val="12"/>
      <name val="Arial Cyr"/>
      <family val="2"/>
      <charset val="204"/>
    </font>
    <font>
      <b/>
      <sz val="12"/>
      <name val="Arial Black"/>
      <family val="2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b/>
      <sz val="12"/>
      <name val="Arial Cyr"/>
      <charset val="204"/>
    </font>
    <font>
      <i/>
      <sz val="11"/>
      <name val="Arial Cyr"/>
      <charset val="204"/>
    </font>
    <font>
      <b/>
      <i/>
      <sz val="11"/>
      <name val="Arial Cyr"/>
      <charset val="204"/>
    </font>
    <font>
      <sz val="11"/>
      <name val="Arial Cyr"/>
      <charset val="204"/>
    </font>
    <font>
      <b/>
      <sz val="11"/>
      <name val="Arial Black"/>
      <family val="2"/>
      <charset val="204"/>
    </font>
    <font>
      <b/>
      <i/>
      <sz val="8"/>
      <name val="Arial Cyr"/>
      <charset val="204"/>
    </font>
    <font>
      <i/>
      <sz val="14"/>
      <name val="Arial Cyr"/>
      <family val="2"/>
      <charset val="204"/>
    </font>
    <font>
      <b/>
      <i/>
      <sz val="12"/>
      <name val="Times New Roman"/>
      <family val="1"/>
      <charset val="204"/>
    </font>
    <font>
      <b/>
      <i/>
      <sz val="12"/>
      <name val="Arial Black"/>
      <family val="2"/>
      <charset val="204"/>
    </font>
    <font>
      <b/>
      <i/>
      <sz val="14"/>
      <name val="Arial Cyr"/>
      <charset val="204"/>
    </font>
    <font>
      <b/>
      <sz val="9"/>
      <name val="Arial Black"/>
      <family val="2"/>
      <charset val="204"/>
    </font>
    <font>
      <b/>
      <sz val="9"/>
      <name val="Arial Cyr"/>
      <charset val="204"/>
    </font>
    <font>
      <i/>
      <sz val="12"/>
      <color theme="1"/>
      <name val="Arial"/>
      <family val="2"/>
      <charset val="204"/>
    </font>
    <font>
      <b/>
      <i/>
      <sz val="9"/>
      <name val="Arial Cyr"/>
      <charset val="204"/>
    </font>
    <font>
      <sz val="11"/>
      <color theme="1"/>
      <name val="Calibri"/>
      <family val="2"/>
      <scheme val="minor"/>
    </font>
    <font>
      <i/>
      <sz val="12"/>
      <name val="Arial"/>
      <family val="2"/>
      <charset val="204"/>
    </font>
    <font>
      <i/>
      <sz val="8"/>
      <name val="Times New Roman"/>
      <family val="1"/>
      <charset val="204"/>
    </font>
    <font>
      <i/>
      <sz val="8"/>
      <name val="Arial Cyr"/>
      <charset val="204"/>
    </font>
    <font>
      <i/>
      <sz val="9"/>
      <name val="Times New Roman"/>
      <family val="1"/>
      <charset val="204"/>
    </font>
    <font>
      <sz val="7.5"/>
      <name val="Arial Cyr"/>
      <charset val="204"/>
    </font>
    <font>
      <b/>
      <i/>
      <sz val="1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31" fillId="0" borderId="0"/>
  </cellStyleXfs>
  <cellXfs count="929">
    <xf numFmtId="0" fontId="0" fillId="0" borderId="0" xfId="0"/>
    <xf numFmtId="0" fontId="0" fillId="0" borderId="2" xfId="0" applyBorder="1"/>
    <xf numFmtId="0" fontId="0" fillId="0" borderId="0" xfId="0" applyBorder="1"/>
    <xf numFmtId="0" fontId="0" fillId="0" borderId="7" xfId="0" applyBorder="1"/>
    <xf numFmtId="0" fontId="0" fillId="0" borderId="8" xfId="0" applyBorder="1"/>
    <xf numFmtId="0" fontId="0" fillId="0" borderId="6" xfId="0" applyBorder="1"/>
    <xf numFmtId="0" fontId="0" fillId="0" borderId="35" xfId="0" applyBorder="1"/>
    <xf numFmtId="0" fontId="5" fillId="0" borderId="0" xfId="0" applyFont="1" applyBorder="1"/>
    <xf numFmtId="0" fontId="8" fillId="0" borderId="0" xfId="0" applyFont="1" applyBorder="1"/>
    <xf numFmtId="0" fontId="0" fillId="0" borderId="37" xfId="0" applyBorder="1"/>
    <xf numFmtId="0" fontId="12" fillId="0" borderId="0" xfId="0" applyFont="1"/>
    <xf numFmtId="0" fontId="15" fillId="0" borderId="0" xfId="0" applyFont="1" applyBorder="1"/>
    <xf numFmtId="0" fontId="15" fillId="0" borderId="39" xfId="0" applyFont="1" applyBorder="1"/>
    <xf numFmtId="0" fontId="15" fillId="0" borderId="3" xfId="0" applyFont="1" applyBorder="1"/>
    <xf numFmtId="0" fontId="12" fillId="0" borderId="0" xfId="0" applyFont="1" applyBorder="1"/>
    <xf numFmtId="0" fontId="15" fillId="0" borderId="4" xfId="0" applyFont="1" applyBorder="1"/>
    <xf numFmtId="0" fontId="15" fillId="0" borderId="10" xfId="0" applyFont="1" applyBorder="1"/>
    <xf numFmtId="0" fontId="15" fillId="0" borderId="30" xfId="0" applyFont="1" applyBorder="1"/>
    <xf numFmtId="0" fontId="15" fillId="0" borderId="28" xfId="0" applyFont="1" applyFill="1" applyBorder="1"/>
    <xf numFmtId="0" fontId="15" fillId="0" borderId="29" xfId="0" applyFont="1" applyFill="1" applyBorder="1"/>
    <xf numFmtId="0" fontId="15" fillId="0" borderId="30" xfId="0" applyFont="1" applyFill="1" applyBorder="1"/>
    <xf numFmtId="0" fontId="15" fillId="0" borderId="7" xfId="0" applyFont="1" applyBorder="1"/>
    <xf numFmtId="0" fontId="15" fillId="0" borderId="25" xfId="0" applyFont="1" applyBorder="1"/>
    <xf numFmtId="0" fontId="11" fillId="0" borderId="0" xfId="0" applyFont="1" applyFill="1" applyBorder="1"/>
    <xf numFmtId="0" fontId="15" fillId="0" borderId="35" xfId="0" applyFont="1" applyFill="1" applyBorder="1"/>
    <xf numFmtId="0" fontId="15" fillId="0" borderId="29" xfId="0" applyFont="1" applyBorder="1"/>
    <xf numFmtId="0" fontId="5" fillId="0" borderId="45" xfId="0" applyFont="1" applyBorder="1"/>
    <xf numFmtId="0" fontId="2" fillId="0" borderId="29" xfId="0" applyFont="1" applyBorder="1"/>
    <xf numFmtId="0" fontId="18" fillId="0" borderId="28" xfId="0" applyFont="1" applyBorder="1"/>
    <xf numFmtId="0" fontId="18" fillId="0" borderId="29" xfId="0" applyFont="1" applyBorder="1"/>
    <xf numFmtId="0" fontId="18" fillId="0" borderId="30" xfId="0" applyFont="1" applyBorder="1"/>
    <xf numFmtId="0" fontId="18" fillId="0" borderId="33" xfId="0" applyFont="1" applyFill="1" applyBorder="1"/>
    <xf numFmtId="0" fontId="18" fillId="0" borderId="46" xfId="0" applyFont="1" applyFill="1" applyBorder="1"/>
    <xf numFmtId="0" fontId="18" fillId="0" borderId="47" xfId="0" applyFont="1" applyFill="1" applyBorder="1"/>
    <xf numFmtId="0" fontId="19" fillId="0" borderId="29" xfId="0" applyFont="1" applyBorder="1"/>
    <xf numFmtId="0" fontId="19" fillId="0" borderId="49" xfId="0" applyFont="1" applyBorder="1"/>
    <xf numFmtId="0" fontId="19" fillId="0" borderId="11" xfId="0" applyFont="1" applyBorder="1"/>
    <xf numFmtId="0" fontId="19" fillId="0" borderId="39" xfId="0" applyFont="1" applyBorder="1"/>
    <xf numFmtId="0" fontId="17" fillId="0" borderId="0" xfId="0" applyFont="1" applyBorder="1"/>
    <xf numFmtId="0" fontId="15" fillId="0" borderId="28" xfId="0" applyFont="1" applyBorder="1"/>
    <xf numFmtId="0" fontId="19" fillId="0" borderId="6" xfId="0" applyFont="1" applyBorder="1"/>
    <xf numFmtId="0" fontId="19" fillId="0" borderId="4" xfId="0" applyFont="1" applyBorder="1"/>
    <xf numFmtId="0" fontId="5" fillId="0" borderId="8" xfId="0" applyFont="1" applyBorder="1" applyAlignment="1">
      <alignment horizontal="center"/>
    </xf>
    <xf numFmtId="0" fontId="18" fillId="0" borderId="49" xfId="0" applyFont="1" applyBorder="1"/>
    <xf numFmtId="0" fontId="15" fillId="0" borderId="39" xfId="0" applyFont="1" applyFill="1" applyBorder="1"/>
    <xf numFmtId="1" fontId="18" fillId="0" borderId="0" xfId="0" applyNumberFormat="1" applyFont="1" applyFill="1" applyBorder="1"/>
    <xf numFmtId="0" fontId="19" fillId="0" borderId="0" xfId="0" applyFont="1" applyBorder="1" applyAlignment="1">
      <alignment horizontal="center"/>
    </xf>
    <xf numFmtId="0" fontId="19" fillId="0" borderId="0" xfId="0" applyFont="1" applyBorder="1"/>
    <xf numFmtId="0" fontId="7" fillId="0" borderId="0" xfId="0" applyFont="1" applyBorder="1"/>
    <xf numFmtId="0" fontId="23" fillId="0" borderId="0" xfId="0" applyFont="1" applyBorder="1"/>
    <xf numFmtId="0" fontId="19" fillId="0" borderId="0" xfId="0" applyFont="1" applyBorder="1" applyAlignment="1"/>
    <xf numFmtId="0" fontId="11" fillId="0" borderId="1" xfId="0" applyFont="1" applyBorder="1"/>
    <xf numFmtId="0" fontId="11" fillId="0" borderId="9" xfId="0" applyFont="1" applyBorder="1"/>
    <xf numFmtId="0" fontId="11" fillId="0" borderId="5" xfId="0" applyFont="1" applyBorder="1"/>
    <xf numFmtId="0" fontId="15" fillId="0" borderId="40" xfId="0" applyFont="1" applyBorder="1"/>
    <xf numFmtId="0" fontId="15" fillId="0" borderId="45" xfId="0" applyFont="1" applyBorder="1"/>
    <xf numFmtId="0" fontId="15" fillId="0" borderId="38" xfId="0" applyFont="1" applyBorder="1"/>
    <xf numFmtId="0" fontId="16" fillId="0" borderId="28" xfId="0" applyFont="1" applyBorder="1"/>
    <xf numFmtId="0" fontId="15" fillId="0" borderId="46" xfId="0" applyFont="1" applyBorder="1"/>
    <xf numFmtId="0" fontId="16" fillId="0" borderId="35" xfId="0" applyFont="1" applyBorder="1"/>
    <xf numFmtId="0" fontId="15" fillId="0" borderId="14" xfId="0" applyFont="1" applyBorder="1"/>
    <xf numFmtId="0" fontId="15" fillId="0" borderId="33" xfId="0" applyFont="1" applyBorder="1"/>
    <xf numFmtId="0" fontId="16" fillId="0" borderId="29" xfId="0" applyFont="1" applyBorder="1"/>
    <xf numFmtId="0" fontId="15" fillId="0" borderId="43" xfId="0" applyFont="1" applyBorder="1"/>
    <xf numFmtId="0" fontId="15" fillId="0" borderId="49" xfId="0" applyFont="1" applyFill="1" applyBorder="1"/>
    <xf numFmtId="0" fontId="15" fillId="0" borderId="47" xfId="0" applyFont="1" applyBorder="1"/>
    <xf numFmtId="0" fontId="16" fillId="0" borderId="49" xfId="0" applyFont="1" applyBorder="1"/>
    <xf numFmtId="0" fontId="15" fillId="0" borderId="23" xfId="0" applyFont="1" applyBorder="1"/>
    <xf numFmtId="0" fontId="15" fillId="0" borderId="48" xfId="0" applyFont="1" applyBorder="1"/>
    <xf numFmtId="0" fontId="16" fillId="0" borderId="30" xfId="0" applyFont="1" applyBorder="1"/>
    <xf numFmtId="0" fontId="15" fillId="0" borderId="26" xfId="0" applyFont="1" applyBorder="1"/>
    <xf numFmtId="0" fontId="15" fillId="0" borderId="20" xfId="0" applyFont="1" applyBorder="1"/>
    <xf numFmtId="0" fontId="15" fillId="0" borderId="21" xfId="0" applyFont="1" applyBorder="1"/>
    <xf numFmtId="0" fontId="15" fillId="0" borderId="15" xfId="0" applyFont="1" applyBorder="1"/>
    <xf numFmtId="0" fontId="15" fillId="2" borderId="38" xfId="0" applyFont="1" applyFill="1" applyBorder="1"/>
    <xf numFmtId="0" fontId="15" fillId="0" borderId="13" xfId="0" applyFont="1" applyBorder="1"/>
    <xf numFmtId="0" fontId="16" fillId="0" borderId="39" xfId="0" applyFont="1" applyBorder="1"/>
    <xf numFmtId="0" fontId="15" fillId="2" borderId="39" xfId="0" applyFont="1" applyFill="1" applyBorder="1"/>
    <xf numFmtId="0" fontId="15" fillId="0" borderId="26" xfId="0" applyFont="1" applyBorder="1" applyAlignment="1"/>
    <xf numFmtId="0" fontId="15" fillId="0" borderId="45" xfId="0" applyFont="1" applyBorder="1" applyAlignment="1"/>
    <xf numFmtId="0" fontId="15" fillId="0" borderId="32" xfId="0" applyFont="1" applyBorder="1" applyAlignment="1"/>
    <xf numFmtId="0" fontId="15" fillId="2" borderId="28" xfId="0" applyFont="1" applyFill="1" applyBorder="1"/>
    <xf numFmtId="0" fontId="15" fillId="0" borderId="43" xfId="0" applyFont="1" applyBorder="1" applyAlignment="1"/>
    <xf numFmtId="0" fontId="15" fillId="0" borderId="46" xfId="0" applyFont="1" applyBorder="1" applyAlignment="1"/>
    <xf numFmtId="0" fontId="15" fillId="2" borderId="30" xfId="0" applyFont="1" applyFill="1" applyBorder="1"/>
    <xf numFmtId="0" fontId="15" fillId="2" borderId="29" xfId="0" applyFont="1" applyFill="1" applyBorder="1"/>
    <xf numFmtId="0" fontId="15" fillId="2" borderId="33" xfId="0" applyFont="1" applyFill="1" applyBorder="1"/>
    <xf numFmtId="0" fontId="15" fillId="0" borderId="6" xfId="0" applyFont="1" applyBorder="1"/>
    <xf numFmtId="0" fontId="15" fillId="0" borderId="35" xfId="0" applyFont="1" applyBorder="1"/>
    <xf numFmtId="0" fontId="15" fillId="2" borderId="49" xfId="0" applyFont="1" applyFill="1" applyBorder="1"/>
    <xf numFmtId="0" fontId="11" fillId="2" borderId="29" xfId="0" applyFont="1" applyFill="1" applyBorder="1"/>
    <xf numFmtId="0" fontId="11" fillId="2" borderId="39" xfId="0" applyFont="1" applyFill="1" applyBorder="1"/>
    <xf numFmtId="0" fontId="16" fillId="0" borderId="31" xfId="0" applyFont="1" applyBorder="1"/>
    <xf numFmtId="0" fontId="15" fillId="0" borderId="9" xfId="0" applyFont="1" applyFill="1" applyBorder="1"/>
    <xf numFmtId="0" fontId="15" fillId="0" borderId="11" xfId="0" applyFont="1" applyFill="1" applyBorder="1"/>
    <xf numFmtId="0" fontId="15" fillId="0" borderId="9" xfId="0" applyFont="1" applyBorder="1"/>
    <xf numFmtId="0" fontId="15" fillId="0" borderId="11" xfId="0" applyFont="1" applyBorder="1"/>
    <xf numFmtId="0" fontId="15" fillId="0" borderId="50" xfId="0" applyFont="1" applyBorder="1"/>
    <xf numFmtId="0" fontId="15" fillId="0" borderId="16" xfId="0" applyFont="1" applyBorder="1"/>
    <xf numFmtId="0" fontId="15" fillId="0" borderId="12" xfId="0" applyFont="1" applyBorder="1"/>
    <xf numFmtId="0" fontId="15" fillId="0" borderId="22" xfId="0" applyFont="1" applyBorder="1"/>
    <xf numFmtId="0" fontId="15" fillId="0" borderId="49" xfId="0" applyFont="1" applyBorder="1"/>
    <xf numFmtId="0" fontId="11" fillId="2" borderId="41" xfId="0" applyFont="1" applyFill="1" applyBorder="1"/>
    <xf numFmtId="0" fontId="15" fillId="0" borderId="31" xfId="0" applyFont="1" applyBorder="1"/>
    <xf numFmtId="0" fontId="11" fillId="2" borderId="30" xfId="0" applyFont="1" applyFill="1" applyBorder="1"/>
    <xf numFmtId="0" fontId="15" fillId="0" borderId="50" xfId="0" applyFont="1" applyFill="1" applyBorder="1" applyAlignment="1"/>
    <xf numFmtId="0" fontId="15" fillId="0" borderId="38" xfId="0" applyFont="1" applyFill="1" applyBorder="1" applyAlignment="1"/>
    <xf numFmtId="0" fontId="11" fillId="2" borderId="33" xfId="0" applyFont="1" applyFill="1" applyBorder="1"/>
    <xf numFmtId="0" fontId="11" fillId="3" borderId="25" xfId="0" applyFont="1" applyFill="1" applyBorder="1" applyAlignment="1">
      <alignment horizontal="center"/>
    </xf>
    <xf numFmtId="0" fontId="11" fillId="2" borderId="49" xfId="0" applyFont="1" applyFill="1" applyBorder="1"/>
    <xf numFmtId="0" fontId="11" fillId="2" borderId="35" xfId="0" applyFont="1" applyFill="1" applyBorder="1"/>
    <xf numFmtId="0" fontId="15" fillId="0" borderId="0" xfId="0" applyFont="1"/>
    <xf numFmtId="0" fontId="11" fillId="0" borderId="2" xfId="0" applyFont="1" applyBorder="1"/>
    <xf numFmtId="0" fontId="11" fillId="0" borderId="0" xfId="0" applyFont="1" applyBorder="1"/>
    <xf numFmtId="0" fontId="11" fillId="0" borderId="11" xfId="0" applyFont="1" applyBorder="1"/>
    <xf numFmtId="0" fontId="11" fillId="0" borderId="3" xfId="0" applyFont="1" applyBorder="1"/>
    <xf numFmtId="0" fontId="15" fillId="0" borderId="5" xfId="0" applyFont="1" applyBorder="1"/>
    <xf numFmtId="0" fontId="15" fillId="3" borderId="6" xfId="0" applyFont="1" applyFill="1" applyBorder="1" applyAlignment="1">
      <alignment horizontal="center"/>
    </xf>
    <xf numFmtId="0" fontId="25" fillId="3" borderId="6" xfId="0" applyFont="1" applyFill="1" applyBorder="1"/>
    <xf numFmtId="0" fontId="25" fillId="0" borderId="0" xfId="0" applyFont="1" applyBorder="1" applyAlignment="1"/>
    <xf numFmtId="0" fontId="15" fillId="0" borderId="0" xfId="0" applyFont="1" applyFill="1" applyBorder="1"/>
    <xf numFmtId="0" fontId="15" fillId="0" borderId="2" xfId="0" applyFont="1" applyFill="1" applyBorder="1"/>
    <xf numFmtId="0" fontId="25" fillId="3" borderId="6" xfId="0" applyFont="1" applyFill="1" applyBorder="1" applyAlignment="1">
      <alignment horizontal="center"/>
    </xf>
    <xf numFmtId="0" fontId="11" fillId="2" borderId="37" xfId="0" applyFont="1" applyFill="1" applyBorder="1"/>
    <xf numFmtId="0" fontId="11" fillId="2" borderId="11" xfId="0" applyFont="1" applyFill="1" applyBorder="1"/>
    <xf numFmtId="0" fontId="11" fillId="0" borderId="19" xfId="0" applyFont="1" applyBorder="1"/>
    <xf numFmtId="0" fontId="11" fillId="0" borderId="25" xfId="0" applyFont="1" applyBorder="1"/>
    <xf numFmtId="0" fontId="15" fillId="3" borderId="8" xfId="0" applyFont="1" applyFill="1" applyBorder="1" applyAlignment="1">
      <alignment horizontal="center"/>
    </xf>
    <xf numFmtId="0" fontId="15" fillId="0" borderId="41" xfId="0" applyFont="1" applyFill="1" applyBorder="1"/>
    <xf numFmtId="0" fontId="15" fillId="0" borderId="38" xfId="0" applyFont="1" applyFill="1" applyBorder="1"/>
    <xf numFmtId="0" fontId="15" fillId="0" borderId="46" xfId="0" applyFont="1" applyFill="1" applyBorder="1"/>
    <xf numFmtId="0" fontId="15" fillId="0" borderId="33" xfId="0" applyFont="1" applyFill="1" applyBorder="1"/>
    <xf numFmtId="0" fontId="15" fillId="0" borderId="34" xfId="0" applyFont="1" applyFill="1" applyBorder="1"/>
    <xf numFmtId="0" fontId="15" fillId="0" borderId="44" xfId="0" applyFont="1" applyFill="1" applyBorder="1"/>
    <xf numFmtId="0" fontId="11" fillId="0" borderId="26" xfId="0" applyFont="1" applyBorder="1"/>
    <xf numFmtId="0" fontId="11" fillId="0" borderId="45" xfId="0" applyFont="1" applyBorder="1"/>
    <xf numFmtId="0" fontId="11" fillId="0" borderId="43" xfId="0" applyFont="1" applyBorder="1"/>
    <xf numFmtId="0" fontId="11" fillId="0" borderId="46" xfId="0" applyFont="1" applyBorder="1"/>
    <xf numFmtId="0" fontId="15" fillId="0" borderId="32" xfId="0" applyFont="1" applyBorder="1"/>
    <xf numFmtId="0" fontId="15" fillId="0" borderId="42" xfId="0" applyFont="1" applyBorder="1"/>
    <xf numFmtId="0" fontId="11" fillId="0" borderId="11" xfId="0" applyFont="1" applyFill="1" applyBorder="1"/>
    <xf numFmtId="0" fontId="11" fillId="0" borderId="9" xfId="0" applyFont="1" applyFill="1" applyBorder="1"/>
    <xf numFmtId="0" fontId="11" fillId="0" borderId="50" xfId="0" applyFont="1" applyFill="1" applyBorder="1"/>
    <xf numFmtId="0" fontId="11" fillId="0" borderId="38" xfId="0" applyFont="1" applyFill="1" applyBorder="1"/>
    <xf numFmtId="0" fontId="11" fillId="0" borderId="34" xfId="0" applyFont="1" applyFill="1" applyBorder="1"/>
    <xf numFmtId="0" fontId="11" fillId="0" borderId="46" xfId="0" applyFont="1" applyFill="1" applyBorder="1"/>
    <xf numFmtId="0" fontId="11" fillId="0" borderId="33" xfId="0" applyFont="1" applyFill="1" applyBorder="1"/>
    <xf numFmtId="0" fontId="11" fillId="0" borderId="48" xfId="0" applyFont="1" applyFill="1" applyBorder="1"/>
    <xf numFmtId="0" fontId="11" fillId="0" borderId="37" xfId="0" applyFont="1" applyFill="1" applyBorder="1"/>
    <xf numFmtId="0" fontId="11" fillId="0" borderId="29" xfId="0" applyFont="1" applyBorder="1"/>
    <xf numFmtId="0" fontId="11" fillId="0" borderId="41" xfId="0" applyFont="1" applyBorder="1"/>
    <xf numFmtId="0" fontId="11" fillId="0" borderId="38" xfId="0" applyFont="1" applyBorder="1"/>
    <xf numFmtId="0" fontId="11" fillId="0" borderId="48" xfId="0" applyFont="1" applyBorder="1"/>
    <xf numFmtId="0" fontId="11" fillId="0" borderId="37" xfId="0" applyFont="1" applyBorder="1"/>
    <xf numFmtId="0" fontId="11" fillId="0" borderId="30" xfId="0" applyFont="1" applyBorder="1"/>
    <xf numFmtId="0" fontId="11" fillId="0" borderId="50" xfId="0" applyFont="1" applyBorder="1"/>
    <xf numFmtId="0" fontId="11" fillId="0" borderId="33" xfId="0" applyFont="1" applyBorder="1"/>
    <xf numFmtId="0" fontId="11" fillId="0" borderId="34" xfId="0" applyFont="1" applyBorder="1"/>
    <xf numFmtId="0" fontId="11" fillId="0" borderId="49" xfId="0" applyFont="1" applyBorder="1"/>
    <xf numFmtId="0" fontId="11" fillId="0" borderId="3" xfId="0" applyFont="1" applyFill="1" applyBorder="1"/>
    <xf numFmtId="0" fontId="15" fillId="3" borderId="25" xfId="0" applyFont="1" applyFill="1" applyBorder="1" applyAlignment="1">
      <alignment horizontal="center"/>
    </xf>
    <xf numFmtId="0" fontId="11" fillId="0" borderId="8" xfId="0" applyFont="1" applyBorder="1"/>
    <xf numFmtId="0" fontId="16" fillId="0" borderId="29" xfId="0" applyFont="1" applyBorder="1" applyAlignment="1">
      <alignment horizontal="right"/>
    </xf>
    <xf numFmtId="0" fontId="16" fillId="0" borderId="30" xfId="0" applyFont="1" applyBorder="1" applyAlignment="1">
      <alignment horizontal="right"/>
    </xf>
    <xf numFmtId="0" fontId="16" fillId="0" borderId="28" xfId="0" applyFont="1" applyBorder="1" applyAlignment="1">
      <alignment horizontal="right"/>
    </xf>
    <xf numFmtId="0" fontId="16" fillId="0" borderId="10" xfId="0" applyFont="1" applyBorder="1" applyAlignment="1">
      <alignment horizontal="right"/>
    </xf>
    <xf numFmtId="0" fontId="16" fillId="0" borderId="29" xfId="0" applyFont="1" applyFill="1" applyBorder="1"/>
    <xf numFmtId="0" fontId="16" fillId="0" borderId="49" xfId="0" applyFont="1" applyFill="1" applyBorder="1"/>
    <xf numFmtId="0" fontId="19" fillId="0" borderId="1" xfId="0" applyFont="1" applyBorder="1"/>
    <xf numFmtId="0" fontId="19" fillId="0" borderId="3" xfId="0" applyFont="1" applyBorder="1"/>
    <xf numFmtId="0" fontId="19" fillId="0" borderId="25" xfId="0" applyFont="1" applyBorder="1"/>
    <xf numFmtId="0" fontId="19" fillId="0" borderId="5" xfId="0" applyFont="1" applyBorder="1"/>
    <xf numFmtId="0" fontId="19" fillId="0" borderId="31" xfId="0" applyFont="1" applyBorder="1" applyAlignment="1">
      <alignment horizontal="center" vertical="center" wrapText="1"/>
    </xf>
    <xf numFmtId="0" fontId="19" fillId="0" borderId="8" xfId="0" applyFont="1" applyBorder="1"/>
    <xf numFmtId="0" fontId="19" fillId="0" borderId="39" xfId="0" applyFont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17" fillId="3" borderId="7" xfId="0" applyFont="1" applyFill="1" applyBorder="1" applyAlignment="1">
      <alignment horizontal="center"/>
    </xf>
    <xf numFmtId="0" fontId="17" fillId="3" borderId="25" xfId="0" applyFont="1" applyFill="1" applyBorder="1" applyAlignment="1">
      <alignment horizontal="center"/>
    </xf>
    <xf numFmtId="0" fontId="12" fillId="0" borderId="33" xfId="0" applyFont="1" applyBorder="1"/>
    <xf numFmtId="0" fontId="21" fillId="3" borderId="7" xfId="0" applyFont="1" applyFill="1" applyBorder="1" applyAlignment="1">
      <alignment horizontal="center" vertical="center"/>
    </xf>
    <xf numFmtId="0" fontId="15" fillId="2" borderId="4" xfId="0" applyFont="1" applyFill="1" applyBorder="1"/>
    <xf numFmtId="0" fontId="15" fillId="0" borderId="51" xfId="0" applyFont="1" applyBorder="1"/>
    <xf numFmtId="0" fontId="11" fillId="2" borderId="4" xfId="0" applyFont="1" applyFill="1" applyBorder="1"/>
    <xf numFmtId="0" fontId="11" fillId="0" borderId="51" xfId="0" applyFont="1" applyBorder="1"/>
    <xf numFmtId="0" fontId="16" fillId="0" borderId="4" xfId="0" applyFont="1" applyBorder="1"/>
    <xf numFmtId="0" fontId="24" fillId="4" borderId="6" xfId="0" applyFont="1" applyFill="1" applyBorder="1" applyAlignment="1"/>
    <xf numFmtId="0" fontId="24" fillId="4" borderId="7" xfId="0" applyFont="1" applyFill="1" applyBorder="1" applyAlignment="1"/>
    <xf numFmtId="0" fontId="24" fillId="4" borderId="52" xfId="0" applyFont="1" applyFill="1" applyBorder="1" applyAlignment="1"/>
    <xf numFmtId="0" fontId="16" fillId="0" borderId="4" xfId="0" applyFont="1" applyFill="1" applyBorder="1"/>
    <xf numFmtId="0" fontId="15" fillId="0" borderId="41" xfId="0" applyFont="1" applyFill="1" applyBorder="1" applyAlignment="1"/>
    <xf numFmtId="0" fontId="15" fillId="0" borderId="34" xfId="0" applyFont="1" applyBorder="1"/>
    <xf numFmtId="0" fontId="16" fillId="0" borderId="0" xfId="0" applyFont="1" applyBorder="1"/>
    <xf numFmtId="0" fontId="25" fillId="4" borderId="7" xfId="0" applyFont="1" applyFill="1" applyBorder="1" applyAlignment="1">
      <alignment horizontal="center"/>
    </xf>
    <xf numFmtId="0" fontId="15" fillId="4" borderId="36" xfId="0" applyFont="1" applyFill="1" applyBorder="1"/>
    <xf numFmtId="0" fontId="15" fillId="0" borderId="48" xfId="0" applyFont="1" applyFill="1" applyBorder="1" applyAlignment="1"/>
    <xf numFmtId="0" fontId="16" fillId="0" borderId="30" xfId="0" applyFont="1" applyFill="1" applyBorder="1"/>
    <xf numFmtId="0" fontId="5" fillId="0" borderId="31" xfId="0" applyFont="1" applyBorder="1" applyAlignment="1">
      <alignment horizontal="center"/>
    </xf>
    <xf numFmtId="0" fontId="15" fillId="3" borderId="6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25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2" fontId="15" fillId="2" borderId="5" xfId="0" applyNumberFormat="1" applyFont="1" applyFill="1" applyBorder="1"/>
    <xf numFmtId="2" fontId="11" fillId="2" borderId="29" xfId="0" applyNumberFormat="1" applyFont="1" applyFill="1" applyBorder="1"/>
    <xf numFmtId="2" fontId="11" fillId="2" borderId="39" xfId="0" applyNumberFormat="1" applyFont="1" applyFill="1" applyBorder="1"/>
    <xf numFmtId="2" fontId="15" fillId="2" borderId="29" xfId="0" applyNumberFormat="1" applyFont="1" applyFill="1" applyBorder="1"/>
    <xf numFmtId="0" fontId="18" fillId="0" borderId="39" xfId="0" applyFont="1" applyBorder="1" applyAlignment="1">
      <alignment horizontal="right"/>
    </xf>
    <xf numFmtId="0" fontId="18" fillId="0" borderId="44" xfId="0" applyFont="1" applyBorder="1"/>
    <xf numFmtId="0" fontId="18" fillId="0" borderId="48" xfId="0" applyFont="1" applyBorder="1"/>
    <xf numFmtId="0" fontId="18" fillId="0" borderId="3" xfId="0" applyFont="1" applyBorder="1"/>
    <xf numFmtId="0" fontId="18" fillId="0" borderId="25" xfId="0" applyFont="1" applyBorder="1"/>
    <xf numFmtId="0" fontId="18" fillId="0" borderId="26" xfId="0" applyFont="1" applyBorder="1"/>
    <xf numFmtId="0" fontId="18" fillId="0" borderId="43" xfId="0" applyFont="1" applyBorder="1"/>
    <xf numFmtId="0" fontId="18" fillId="0" borderId="45" xfId="0" applyFont="1" applyBorder="1"/>
    <xf numFmtId="0" fontId="18" fillId="0" borderId="32" xfId="0" applyFont="1" applyBorder="1"/>
    <xf numFmtId="0" fontId="2" fillId="0" borderId="54" xfId="0" applyFont="1" applyBorder="1"/>
    <xf numFmtId="0" fontId="18" fillId="0" borderId="33" xfId="0" applyFont="1" applyBorder="1" applyAlignment="1">
      <alignment horizontal="left"/>
    </xf>
    <xf numFmtId="0" fontId="2" fillId="0" borderId="32" xfId="0" applyFont="1" applyBorder="1" applyAlignment="1">
      <alignment horizontal="left"/>
    </xf>
    <xf numFmtId="0" fontId="2" fillId="0" borderId="33" xfId="0" applyFont="1" applyBorder="1" applyAlignment="1">
      <alignment horizontal="left"/>
    </xf>
    <xf numFmtId="0" fontId="2" fillId="0" borderId="5" xfId="0" applyFont="1" applyBorder="1"/>
    <xf numFmtId="0" fontId="19" fillId="0" borderId="2" xfId="0" applyFont="1" applyBorder="1"/>
    <xf numFmtId="0" fontId="2" fillId="2" borderId="28" xfId="0" applyFont="1" applyFill="1" applyBorder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15" fillId="0" borderId="29" xfId="0" applyFont="1" applyFill="1" applyBorder="1" applyAlignment="1">
      <alignment horizontal="left"/>
    </xf>
    <xf numFmtId="0" fontId="15" fillId="0" borderId="41" xfId="0" applyFont="1" applyFill="1" applyBorder="1" applyAlignment="1">
      <alignment horizontal="left"/>
    </xf>
    <xf numFmtId="0" fontId="1" fillId="0" borderId="50" xfId="0" applyFont="1" applyBorder="1"/>
    <xf numFmtId="0" fontId="1" fillId="0" borderId="38" xfId="0" applyFont="1" applyBorder="1"/>
    <xf numFmtId="0" fontId="12" fillId="0" borderId="43" xfId="0" applyFont="1" applyBorder="1"/>
    <xf numFmtId="0" fontId="12" fillId="0" borderId="51" xfId="0" applyFont="1" applyBorder="1"/>
    <xf numFmtId="0" fontId="8" fillId="0" borderId="46" xfId="0" applyFont="1" applyBorder="1"/>
    <xf numFmtId="0" fontId="8" fillId="0" borderId="33" xfId="0" applyFont="1" applyBorder="1"/>
    <xf numFmtId="0" fontId="8" fillId="0" borderId="11" xfId="0" applyFont="1" applyBorder="1"/>
    <xf numFmtId="0" fontId="8" fillId="0" borderId="1" xfId="0" applyFont="1" applyFill="1" applyBorder="1"/>
    <xf numFmtId="0" fontId="8" fillId="0" borderId="19" xfId="0" applyFont="1" applyFill="1" applyBorder="1"/>
    <xf numFmtId="0" fontId="8" fillId="0" borderId="43" xfId="0" applyFont="1" applyBorder="1"/>
    <xf numFmtId="0" fontId="8" fillId="0" borderId="44" xfId="0" applyFont="1" applyBorder="1"/>
    <xf numFmtId="0" fontId="8" fillId="0" borderId="37" xfId="0" applyFont="1" applyBorder="1"/>
    <xf numFmtId="0" fontId="8" fillId="0" borderId="50" xfId="0" applyFont="1" applyBorder="1"/>
    <xf numFmtId="0" fontId="0" fillId="0" borderId="7" xfId="0" applyBorder="1" applyAlignment="1">
      <alignment horizontal="center"/>
    </xf>
    <xf numFmtId="0" fontId="24" fillId="0" borderId="0" xfId="0" applyFont="1" applyBorder="1"/>
    <xf numFmtId="0" fontId="15" fillId="3" borderId="0" xfId="0" applyFont="1" applyFill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18" fillId="2" borderId="29" xfId="0" applyFont="1" applyFill="1" applyBorder="1" applyAlignment="1">
      <alignment horizontal="right"/>
    </xf>
    <xf numFmtId="0" fontId="18" fillId="2" borderId="30" xfId="0" applyFont="1" applyFill="1" applyBorder="1" applyAlignment="1">
      <alignment horizontal="right"/>
    </xf>
    <xf numFmtId="0" fontId="15" fillId="2" borderId="10" xfId="0" applyFont="1" applyFill="1" applyBorder="1"/>
    <xf numFmtId="2" fontId="15" fillId="2" borderId="38" xfId="0" applyNumberFormat="1" applyFont="1" applyFill="1" applyBorder="1"/>
    <xf numFmtId="2" fontId="15" fillId="2" borderId="33" xfId="0" applyNumberFormat="1" applyFont="1" applyFill="1" applyBorder="1"/>
    <xf numFmtId="2" fontId="15" fillId="2" borderId="35" xfId="0" applyNumberFormat="1" applyFont="1" applyFill="1" applyBorder="1"/>
    <xf numFmtId="2" fontId="15" fillId="2" borderId="39" xfId="0" applyNumberFormat="1" applyFont="1" applyFill="1" applyBorder="1"/>
    <xf numFmtId="2" fontId="15" fillId="5" borderId="4" xfId="0" applyNumberFormat="1" applyFont="1" applyFill="1" applyBorder="1"/>
    <xf numFmtId="2" fontId="15" fillId="5" borderId="29" xfId="0" applyNumberFormat="1" applyFont="1" applyFill="1" applyBorder="1"/>
    <xf numFmtId="2" fontId="15" fillId="5" borderId="28" xfId="0" applyNumberFormat="1" applyFont="1" applyFill="1" applyBorder="1"/>
    <xf numFmtId="2" fontId="15" fillId="5" borderId="30" xfId="0" applyNumberFormat="1" applyFont="1" applyFill="1" applyBorder="1"/>
    <xf numFmtId="0" fontId="15" fillId="0" borderId="24" xfId="0" applyFont="1" applyBorder="1"/>
    <xf numFmtId="0" fontId="15" fillId="0" borderId="55" xfId="0" applyFont="1" applyBorder="1"/>
    <xf numFmtId="0" fontId="15" fillId="0" borderId="27" xfId="0" applyFont="1" applyBorder="1"/>
    <xf numFmtId="0" fontId="15" fillId="0" borderId="6" xfId="0" applyFont="1" applyBorder="1" applyAlignment="1"/>
    <xf numFmtId="0" fontId="11" fillId="0" borderId="7" xfId="0" applyFont="1" applyBorder="1" applyAlignment="1"/>
    <xf numFmtId="0" fontId="25" fillId="3" borderId="6" xfId="0" applyFont="1" applyFill="1" applyBorder="1" applyAlignment="1"/>
    <xf numFmtId="0" fontId="15" fillId="0" borderId="7" xfId="0" applyFont="1" applyBorder="1" applyAlignment="1">
      <alignment horizontal="center"/>
    </xf>
    <xf numFmtId="0" fontId="0" fillId="5" borderId="38" xfId="0" applyFill="1" applyBorder="1" applyAlignment="1"/>
    <xf numFmtId="0" fontId="15" fillId="5" borderId="4" xfId="0" applyFont="1" applyFill="1" applyBorder="1"/>
    <xf numFmtId="0" fontId="15" fillId="5" borderId="10" xfId="0" applyFont="1" applyFill="1" applyBorder="1"/>
    <xf numFmtId="0" fontId="15" fillId="5" borderId="29" xfId="0" applyFont="1" applyFill="1" applyBorder="1"/>
    <xf numFmtId="0" fontId="19" fillId="0" borderId="45" xfId="0" applyFont="1" applyBorder="1" applyAlignment="1"/>
    <xf numFmtId="0" fontId="19" fillId="0" borderId="32" xfId="0" applyFont="1" applyBorder="1" applyAlignment="1"/>
    <xf numFmtId="0" fontId="19" fillId="0" borderId="46" xfId="0" applyFont="1" applyBorder="1" applyAlignment="1"/>
    <xf numFmtId="0" fontId="19" fillId="0" borderId="33" xfId="0" applyFont="1" applyBorder="1" applyAlignment="1"/>
    <xf numFmtId="0" fontId="19" fillId="0" borderId="43" xfId="0" applyFont="1" applyBorder="1" applyAlignment="1"/>
    <xf numFmtId="0" fontId="19" fillId="0" borderId="47" xfId="0" applyFont="1" applyBorder="1" applyAlignment="1"/>
    <xf numFmtId="0" fontId="19" fillId="0" borderId="34" xfId="0" applyFont="1" applyBorder="1" applyAlignment="1"/>
    <xf numFmtId="0" fontId="18" fillId="0" borderId="49" xfId="0" applyFont="1" applyBorder="1" applyAlignment="1">
      <alignment horizontal="right" vertical="top"/>
    </xf>
    <xf numFmtId="0" fontId="18" fillId="0" borderId="35" xfId="0" applyFont="1" applyBorder="1" applyAlignment="1">
      <alignment horizontal="right" vertical="top"/>
    </xf>
    <xf numFmtId="0" fontId="0" fillId="5" borderId="34" xfId="0" applyFill="1" applyBorder="1" applyAlignment="1">
      <alignment horizontal="left"/>
    </xf>
    <xf numFmtId="2" fontId="15" fillId="2" borderId="32" xfId="0" applyNumberFormat="1" applyFont="1" applyFill="1" applyBorder="1"/>
    <xf numFmtId="2" fontId="15" fillId="5" borderId="39" xfId="0" applyNumberFormat="1" applyFont="1" applyFill="1" applyBorder="1"/>
    <xf numFmtId="0" fontId="0" fillId="0" borderId="7" xfId="0" applyFont="1" applyBorder="1"/>
    <xf numFmtId="0" fontId="16" fillId="0" borderId="10" xfId="0" applyFont="1" applyFill="1" applyBorder="1"/>
    <xf numFmtId="2" fontId="11" fillId="2" borderId="35" xfId="0" applyNumberFormat="1" applyFont="1" applyFill="1" applyBorder="1"/>
    <xf numFmtId="0" fontId="16" fillId="0" borderId="1" xfId="0" applyFont="1" applyFill="1" applyBorder="1"/>
    <xf numFmtId="0" fontId="16" fillId="6" borderId="28" xfId="0" applyFont="1" applyFill="1" applyBorder="1"/>
    <xf numFmtId="0" fontId="16" fillId="6" borderId="35" xfId="0" applyFont="1" applyFill="1" applyBorder="1"/>
    <xf numFmtId="0" fontId="16" fillId="6" borderId="30" xfId="0" applyFont="1" applyFill="1" applyBorder="1"/>
    <xf numFmtId="0" fontId="11" fillId="0" borderId="43" xfId="0" applyFont="1" applyFill="1" applyBorder="1"/>
    <xf numFmtId="0" fontId="15" fillId="0" borderId="10" xfId="0" applyFont="1" applyFill="1" applyBorder="1"/>
    <xf numFmtId="2" fontId="11" fillId="2" borderId="28" xfId="0" applyNumberFormat="1" applyFont="1" applyFill="1" applyBorder="1"/>
    <xf numFmtId="2" fontId="11" fillId="2" borderId="30" xfId="0" applyNumberFormat="1" applyFont="1" applyFill="1" applyBorder="1"/>
    <xf numFmtId="2" fontId="11" fillId="2" borderId="31" xfId="0" applyNumberFormat="1" applyFont="1" applyFill="1" applyBorder="1"/>
    <xf numFmtId="2" fontId="11" fillId="2" borderId="10" xfId="0" applyNumberFormat="1" applyFont="1" applyFill="1" applyBorder="1"/>
    <xf numFmtId="2" fontId="15" fillId="5" borderId="49" xfId="0" applyNumberFormat="1" applyFont="1" applyFill="1" applyBorder="1"/>
    <xf numFmtId="2" fontId="15" fillId="5" borderId="35" xfId="0" applyNumberFormat="1" applyFont="1" applyFill="1" applyBorder="1"/>
    <xf numFmtId="0" fontId="11" fillId="0" borderId="1" xfId="0" applyFont="1" applyFill="1" applyBorder="1"/>
    <xf numFmtId="0" fontId="11" fillId="0" borderId="19" xfId="0" applyFont="1" applyFill="1" applyBorder="1"/>
    <xf numFmtId="2" fontId="11" fillId="2" borderId="32" xfId="0" applyNumberFormat="1" applyFont="1" applyFill="1" applyBorder="1"/>
    <xf numFmtId="2" fontId="15" fillId="5" borderId="31" xfId="0" applyNumberFormat="1" applyFont="1" applyFill="1" applyBorder="1"/>
    <xf numFmtId="0" fontId="15" fillId="0" borderId="4" xfId="0" applyFont="1" applyFill="1" applyBorder="1"/>
    <xf numFmtId="0" fontId="15" fillId="0" borderId="43" xfId="0" applyFont="1" applyFill="1" applyBorder="1"/>
    <xf numFmtId="0" fontId="9" fillId="0" borderId="0" xfId="0" applyFont="1"/>
    <xf numFmtId="0" fontId="19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5" fillId="0" borderId="1" xfId="0" applyFont="1" applyFill="1" applyBorder="1"/>
    <xf numFmtId="0" fontId="18" fillId="0" borderId="1" xfId="0" applyFont="1" applyFill="1" applyBorder="1"/>
    <xf numFmtId="0" fontId="15" fillId="0" borderId="4" xfId="0" applyFont="1" applyFill="1" applyBorder="1" applyAlignment="1">
      <alignment horizontal="center"/>
    </xf>
    <xf numFmtId="2" fontId="15" fillId="0" borderId="19" xfId="0" applyNumberFormat="1" applyFont="1" applyFill="1" applyBorder="1"/>
    <xf numFmtId="0" fontId="12" fillId="0" borderId="4" xfId="0" applyFont="1" applyFill="1" applyBorder="1"/>
    <xf numFmtId="0" fontId="18" fillId="0" borderId="43" xfId="0" applyFont="1" applyFill="1" applyBorder="1"/>
    <xf numFmtId="0" fontId="15" fillId="0" borderId="29" xfId="0" applyFont="1" applyFill="1" applyBorder="1" applyAlignment="1">
      <alignment horizontal="center"/>
    </xf>
    <xf numFmtId="2" fontId="15" fillId="0" borderId="46" xfId="0" applyNumberFormat="1" applyFont="1" applyFill="1" applyBorder="1"/>
    <xf numFmtId="0" fontId="12" fillId="0" borderId="29" xfId="0" applyFont="1" applyFill="1" applyBorder="1"/>
    <xf numFmtId="0" fontId="15" fillId="0" borderId="50" xfId="0" applyFont="1" applyFill="1" applyBorder="1"/>
    <xf numFmtId="0" fontId="18" fillId="0" borderId="50" xfId="0" applyFont="1" applyFill="1" applyBorder="1"/>
    <xf numFmtId="0" fontId="12" fillId="0" borderId="35" xfId="0" applyFont="1" applyFill="1" applyBorder="1"/>
    <xf numFmtId="0" fontId="15" fillId="0" borderId="51" xfId="0" applyFont="1" applyFill="1" applyBorder="1"/>
    <xf numFmtId="0" fontId="2" fillId="0" borderId="51" xfId="0" applyFont="1" applyFill="1" applyBorder="1"/>
    <xf numFmtId="0" fontId="15" fillId="0" borderId="49" xfId="0" applyFont="1" applyFill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9" xfId="0" applyFont="1" applyFill="1" applyBorder="1"/>
    <xf numFmtId="2" fontId="15" fillId="0" borderId="47" xfId="0" applyNumberFormat="1" applyFont="1" applyFill="1" applyBorder="1"/>
    <xf numFmtId="0" fontId="12" fillId="0" borderId="10" xfId="0" applyFont="1" applyFill="1" applyBorder="1"/>
    <xf numFmtId="0" fontId="18" fillId="0" borderId="44" xfId="0" applyFont="1" applyFill="1" applyBorder="1"/>
    <xf numFmtId="0" fontId="15" fillId="0" borderId="25" xfId="0" applyFont="1" applyFill="1" applyBorder="1" applyAlignment="1">
      <alignment horizontal="left"/>
    </xf>
    <xf numFmtId="0" fontId="15" fillId="0" borderId="30" xfId="0" applyFont="1" applyFill="1" applyBorder="1" applyAlignment="1">
      <alignment horizontal="center"/>
    </xf>
    <xf numFmtId="2" fontId="15" fillId="0" borderId="30" xfId="0" applyNumberFormat="1" applyFont="1" applyFill="1" applyBorder="1"/>
    <xf numFmtId="2" fontId="15" fillId="2" borderId="30" xfId="0" applyNumberFormat="1" applyFont="1" applyFill="1" applyBorder="1"/>
    <xf numFmtId="2" fontId="15" fillId="2" borderId="4" xfId="0" applyNumberFormat="1" applyFont="1" applyFill="1" applyBorder="1"/>
    <xf numFmtId="2" fontId="15" fillId="2" borderId="10" xfId="0" applyNumberFormat="1" applyFont="1" applyFill="1" applyBorder="1"/>
    <xf numFmtId="10" fontId="12" fillId="0" borderId="0" xfId="0" applyNumberFormat="1" applyFont="1"/>
    <xf numFmtId="2" fontId="11" fillId="2" borderId="4" xfId="0" applyNumberFormat="1" applyFont="1" applyFill="1" applyBorder="1"/>
    <xf numFmtId="9" fontId="12" fillId="0" borderId="0" xfId="0" applyNumberFormat="1" applyFont="1"/>
    <xf numFmtId="0" fontId="0" fillId="0" borderId="0" xfId="0" applyAlignment="1"/>
    <xf numFmtId="0" fontId="23" fillId="0" borderId="0" xfId="0" applyFont="1" applyBorder="1" applyAlignment="1"/>
    <xf numFmtId="0" fontId="0" fillId="0" borderId="0" xfId="0" applyBorder="1" applyAlignment="1"/>
    <xf numFmtId="0" fontId="5" fillId="0" borderId="0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/>
    </xf>
    <xf numFmtId="0" fontId="16" fillId="6" borderId="29" xfId="0" applyFont="1" applyFill="1" applyBorder="1"/>
    <xf numFmtId="0" fontId="11" fillId="6" borderId="5" xfId="0" applyFont="1" applyFill="1" applyBorder="1"/>
    <xf numFmtId="0" fontId="16" fillId="6" borderId="49" xfId="0" applyFont="1" applyFill="1" applyBorder="1"/>
    <xf numFmtId="0" fontId="16" fillId="6" borderId="31" xfId="0" applyFont="1" applyFill="1" applyBorder="1"/>
    <xf numFmtId="0" fontId="16" fillId="6" borderId="10" xfId="0" applyFont="1" applyFill="1" applyBorder="1"/>
    <xf numFmtId="0" fontId="16" fillId="6" borderId="4" xfId="0" applyFont="1" applyFill="1" applyBorder="1"/>
    <xf numFmtId="0" fontId="16" fillId="6" borderId="39" xfId="0" applyFont="1" applyFill="1" applyBorder="1"/>
    <xf numFmtId="0" fontId="19" fillId="0" borderId="43" xfId="0" applyFont="1" applyFill="1" applyBorder="1" applyAlignment="1">
      <alignment horizontal="right"/>
    </xf>
    <xf numFmtId="0" fontId="3" fillId="0" borderId="46" xfId="0" applyFont="1" applyFill="1" applyBorder="1" applyAlignment="1">
      <alignment horizontal="right"/>
    </xf>
    <xf numFmtId="0" fontId="3" fillId="0" borderId="33" xfId="0" applyFont="1" applyFill="1" applyBorder="1" applyAlignment="1">
      <alignment horizontal="right"/>
    </xf>
    <xf numFmtId="0" fontId="15" fillId="0" borderId="17" xfId="0" applyFont="1" applyBorder="1"/>
    <xf numFmtId="0" fontId="15" fillId="0" borderId="18" xfId="0" applyFont="1" applyBorder="1"/>
    <xf numFmtId="0" fontId="5" fillId="0" borderId="28" xfId="0" applyFont="1" applyBorder="1" applyAlignment="1">
      <alignment horizontal="center" vertical="center"/>
    </xf>
    <xf numFmtId="0" fontId="15" fillId="0" borderId="19" xfId="0" applyFont="1" applyFill="1" applyBorder="1"/>
    <xf numFmtId="0" fontId="5" fillId="0" borderId="47" xfId="0" applyFont="1" applyFill="1" applyBorder="1"/>
    <xf numFmtId="0" fontId="18" fillId="0" borderId="48" xfId="0" applyFont="1" applyFill="1" applyBorder="1"/>
    <xf numFmtId="0" fontId="3" fillId="0" borderId="43" xfId="0" applyFont="1" applyFill="1" applyBorder="1" applyAlignment="1">
      <alignment horizontal="right"/>
    </xf>
    <xf numFmtId="0" fontId="15" fillId="0" borderId="3" xfId="0" applyFont="1" applyFill="1" applyBorder="1" applyAlignment="1">
      <alignment horizontal="left"/>
    </xf>
    <xf numFmtId="0" fontId="15" fillId="0" borderId="5" xfId="0" applyFont="1" applyFill="1" applyBorder="1" applyAlignment="1">
      <alignment horizontal="left"/>
    </xf>
    <xf numFmtId="0" fontId="19" fillId="0" borderId="9" xfId="0" applyFont="1" applyBorder="1" applyAlignment="1"/>
    <xf numFmtId="2" fontId="11" fillId="6" borderId="39" xfId="0" applyNumberFormat="1" applyFont="1" applyFill="1" applyBorder="1"/>
    <xf numFmtId="0" fontId="15" fillId="0" borderId="8" xfId="0" applyFont="1" applyFill="1" applyBorder="1" applyAlignment="1"/>
    <xf numFmtId="0" fontId="11" fillId="0" borderId="32" xfId="0" applyFont="1" applyBorder="1"/>
    <xf numFmtId="0" fontId="15" fillId="0" borderId="37" xfId="0" applyFont="1" applyFill="1" applyBorder="1" applyAlignment="1"/>
    <xf numFmtId="0" fontId="19" fillId="0" borderId="15" xfId="0" applyFont="1" applyBorder="1"/>
    <xf numFmtId="0" fontId="19" fillId="0" borderId="13" xfId="0" applyFont="1" applyBorder="1"/>
    <xf numFmtId="0" fontId="19" fillId="0" borderId="22" xfId="0" applyFont="1" applyBorder="1"/>
    <xf numFmtId="0" fontId="19" fillId="0" borderId="55" xfId="0" applyFont="1" applyBorder="1"/>
    <xf numFmtId="0" fontId="15" fillId="2" borderId="34" xfId="0" applyFont="1" applyFill="1" applyBorder="1"/>
    <xf numFmtId="0" fontId="15" fillId="0" borderId="50" xfId="0" applyFont="1" applyBorder="1" applyAlignment="1"/>
    <xf numFmtId="0" fontId="0" fillId="0" borderId="38" xfId="0" applyBorder="1" applyAlignment="1"/>
    <xf numFmtId="0" fontId="11" fillId="0" borderId="7" xfId="0" applyFont="1" applyBorder="1"/>
    <xf numFmtId="0" fontId="15" fillId="0" borderId="6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center"/>
    </xf>
    <xf numFmtId="0" fontId="5" fillId="0" borderId="25" xfId="0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/>
    </xf>
    <xf numFmtId="0" fontId="11" fillId="2" borderId="25" xfId="0" applyFont="1" applyFill="1" applyBorder="1"/>
    <xf numFmtId="0" fontId="15" fillId="0" borderId="28" xfId="0" applyFont="1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15" fillId="0" borderId="3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5" fillId="0" borderId="30" xfId="0" applyFont="1" applyBorder="1" applyAlignment="1">
      <alignment horizontal="center"/>
    </xf>
    <xf numFmtId="0" fontId="15" fillId="0" borderId="4" xfId="0" applyFont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29" xfId="0" applyBorder="1" applyAlignment="1">
      <alignment vertical="top"/>
    </xf>
    <xf numFmtId="0" fontId="0" fillId="0" borderId="46" xfId="0" applyBorder="1" applyAlignment="1"/>
    <xf numFmtId="0" fontId="0" fillId="0" borderId="33" xfId="0" applyBorder="1" applyAlignment="1"/>
    <xf numFmtId="0" fontId="0" fillId="0" borderId="43" xfId="0" applyBorder="1" applyAlignment="1"/>
    <xf numFmtId="0" fontId="0" fillId="0" borderId="29" xfId="0" applyBorder="1" applyAlignment="1"/>
    <xf numFmtId="0" fontId="0" fillId="0" borderId="10" xfId="0" applyBorder="1" applyAlignment="1"/>
    <xf numFmtId="0" fontId="11" fillId="0" borderId="6" xfId="0" applyFont="1" applyBorder="1"/>
    <xf numFmtId="0" fontId="0" fillId="0" borderId="0" xfId="0" applyFont="1" applyBorder="1"/>
    <xf numFmtId="0" fontId="19" fillId="0" borderId="44" xfId="0" applyFont="1" applyBorder="1"/>
    <xf numFmtId="0" fontId="11" fillId="0" borderId="1" xfId="0" applyFont="1" applyBorder="1" applyAlignment="1"/>
    <xf numFmtId="0" fontId="0" fillId="0" borderId="2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0" fillId="0" borderId="5" xfId="0" applyBorder="1" applyAlignment="1"/>
    <xf numFmtId="0" fontId="15" fillId="0" borderId="44" xfId="0" applyFont="1" applyFill="1" applyBorder="1" applyAlignment="1">
      <alignment horizontal="center"/>
    </xf>
    <xf numFmtId="0" fontId="15" fillId="0" borderId="37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 vertical="center"/>
    </xf>
    <xf numFmtId="0" fontId="15" fillId="0" borderId="46" xfId="0" applyFont="1" applyFill="1" applyBorder="1" applyAlignment="1">
      <alignment horizontal="left"/>
    </xf>
    <xf numFmtId="0" fontId="15" fillId="0" borderId="33" xfId="0" applyFont="1" applyFill="1" applyBorder="1" applyAlignment="1">
      <alignment horizontal="left"/>
    </xf>
    <xf numFmtId="0" fontId="19" fillId="5" borderId="51" xfId="0" applyFont="1" applyFill="1" applyBorder="1" applyAlignment="1">
      <alignment horizontal="left"/>
    </xf>
    <xf numFmtId="0" fontId="19" fillId="5" borderId="50" xfId="0" applyFont="1" applyFill="1" applyBorder="1" applyAlignment="1">
      <alignment horizontal="left"/>
    </xf>
    <xf numFmtId="0" fontId="25" fillId="3" borderId="8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0" fontId="15" fillId="0" borderId="8" xfId="0" applyFont="1" applyBorder="1"/>
    <xf numFmtId="0" fontId="15" fillId="0" borderId="3" xfId="0" applyFont="1" applyBorder="1" applyAlignment="1"/>
    <xf numFmtId="0" fontId="15" fillId="0" borderId="43" xfId="0" applyFont="1" applyFill="1" applyBorder="1" applyAlignment="1">
      <alignment horizontal="center"/>
    </xf>
    <xf numFmtId="0" fontId="15" fillId="0" borderId="33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0" fillId="0" borderId="0" xfId="0" applyBorder="1" applyAlignment="1"/>
    <xf numFmtId="0" fontId="15" fillId="0" borderId="46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38" xfId="0" applyFont="1" applyFill="1" applyBorder="1" applyAlignment="1">
      <alignment horizontal="left"/>
    </xf>
    <xf numFmtId="0" fontId="15" fillId="0" borderId="48" xfId="0" applyFont="1" applyFill="1" applyBorder="1" applyAlignment="1">
      <alignment horizontal="center"/>
    </xf>
    <xf numFmtId="0" fontId="15" fillId="0" borderId="37" xfId="0" applyFont="1" applyFill="1" applyBorder="1" applyAlignment="1">
      <alignment horizontal="left"/>
    </xf>
    <xf numFmtId="0" fontId="15" fillId="0" borderId="32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left"/>
    </xf>
    <xf numFmtId="0" fontId="15" fillId="0" borderId="34" xfId="0" applyFont="1" applyFill="1" applyBorder="1" applyAlignment="1">
      <alignment horizontal="left"/>
    </xf>
    <xf numFmtId="0" fontId="19" fillId="0" borderId="43" xfId="0" applyFont="1" applyFill="1" applyBorder="1" applyAlignment="1">
      <alignment horizontal="left"/>
    </xf>
    <xf numFmtId="0" fontId="19" fillId="0" borderId="46" xfId="0" applyFont="1" applyFill="1" applyBorder="1" applyAlignment="1">
      <alignment horizontal="left"/>
    </xf>
    <xf numFmtId="0" fontId="19" fillId="0" borderId="51" xfId="0" applyFont="1" applyFill="1" applyBorder="1" applyAlignment="1">
      <alignment horizontal="left"/>
    </xf>
    <xf numFmtId="0" fontId="19" fillId="0" borderId="47" xfId="0" applyFont="1" applyFill="1" applyBorder="1" applyAlignment="1">
      <alignment horizontal="left"/>
    </xf>
    <xf numFmtId="0" fontId="19" fillId="0" borderId="50" xfId="0" applyFont="1" applyFill="1" applyBorder="1" applyAlignment="1">
      <alignment horizontal="left"/>
    </xf>
    <xf numFmtId="0" fontId="19" fillId="0" borderId="41" xfId="0" applyFont="1" applyFill="1" applyBorder="1" applyAlignment="1">
      <alignment horizontal="left"/>
    </xf>
    <xf numFmtId="0" fontId="19" fillId="0" borderId="44" xfId="0" applyFont="1" applyFill="1" applyBorder="1" applyAlignment="1">
      <alignment horizontal="left"/>
    </xf>
    <xf numFmtId="0" fontId="15" fillId="0" borderId="1" xfId="0" applyFont="1" applyBorder="1"/>
    <xf numFmtId="0" fontId="15" fillId="0" borderId="2" xfId="0" applyFont="1" applyBorder="1"/>
    <xf numFmtId="0" fontId="15" fillId="0" borderId="44" xfId="0" applyFont="1" applyBorder="1"/>
    <xf numFmtId="0" fontId="15" fillId="0" borderId="37" xfId="0" applyFont="1" applyBorder="1"/>
    <xf numFmtId="0" fontId="18" fillId="0" borderId="35" xfId="0" applyFont="1" applyBorder="1" applyAlignment="1">
      <alignment horizontal="right"/>
    </xf>
    <xf numFmtId="0" fontId="18" fillId="0" borderId="35" xfId="0" applyFont="1" applyBorder="1"/>
    <xf numFmtId="0" fontId="19" fillId="2" borderId="28" xfId="0" applyFont="1" applyFill="1" applyBorder="1"/>
    <xf numFmtId="0" fontId="19" fillId="2" borderId="29" xfId="0" applyFont="1" applyFill="1" applyBorder="1"/>
    <xf numFmtId="0" fontId="19" fillId="2" borderId="30" xfId="0" applyFont="1" applyFill="1" applyBorder="1"/>
    <xf numFmtId="2" fontId="18" fillId="0" borderId="28" xfId="0" applyNumberFormat="1" applyFont="1" applyBorder="1"/>
    <xf numFmtId="2" fontId="18" fillId="0" borderId="35" xfId="0" applyNumberFormat="1" applyFont="1" applyBorder="1"/>
    <xf numFmtId="2" fontId="18" fillId="0" borderId="30" xfId="0" applyNumberFormat="1" applyFont="1" applyBorder="1"/>
    <xf numFmtId="164" fontId="18" fillId="0" borderId="28" xfId="0" applyNumberFormat="1" applyFont="1" applyBorder="1"/>
    <xf numFmtId="164" fontId="18" fillId="0" borderId="35" xfId="0" applyNumberFormat="1" applyFont="1" applyBorder="1"/>
    <xf numFmtId="164" fontId="18" fillId="0" borderId="30" xfId="0" applyNumberFormat="1" applyFont="1" applyBorder="1"/>
    <xf numFmtId="0" fontId="16" fillId="6" borderId="14" xfId="0" applyFont="1" applyFill="1" applyBorder="1"/>
    <xf numFmtId="0" fontId="5" fillId="0" borderId="1" xfId="0" applyFont="1" applyBorder="1"/>
    <xf numFmtId="0" fontId="5" fillId="0" borderId="19" xfId="0" applyFont="1" applyBorder="1"/>
    <xf numFmtId="0" fontId="16" fillId="6" borderId="12" xfId="0" applyFont="1" applyFill="1" applyBorder="1"/>
    <xf numFmtId="0" fontId="19" fillId="0" borderId="7" xfId="0" applyFont="1" applyBorder="1"/>
    <xf numFmtId="0" fontId="12" fillId="0" borderId="48" xfId="0" applyFont="1" applyBorder="1"/>
    <xf numFmtId="0" fontId="12" fillId="0" borderId="37" xfId="0" applyFont="1" applyBorder="1"/>
    <xf numFmtId="0" fontId="19" fillId="0" borderId="48" xfId="0" applyFont="1" applyBorder="1"/>
    <xf numFmtId="0" fontId="12" fillId="0" borderId="50" xfId="0" applyFont="1" applyBorder="1"/>
    <xf numFmtId="0" fontId="12" fillId="0" borderId="2" xfId="0" applyFont="1" applyBorder="1"/>
    <xf numFmtId="0" fontId="12" fillId="0" borderId="44" xfId="0" applyFont="1" applyBorder="1"/>
    <xf numFmtId="0" fontId="15" fillId="0" borderId="48" xfId="0" applyFont="1" applyFill="1" applyBorder="1" applyAlignment="1">
      <alignment horizontal="left"/>
    </xf>
    <xf numFmtId="0" fontId="19" fillId="0" borderId="48" xfId="0" applyFont="1" applyFill="1" applyBorder="1" applyAlignment="1">
      <alignment horizontal="left"/>
    </xf>
    <xf numFmtId="0" fontId="12" fillId="0" borderId="26" xfId="0" applyFont="1" applyBorder="1"/>
    <xf numFmtId="0" fontId="15" fillId="0" borderId="45" xfId="0" applyFont="1" applyFill="1" applyBorder="1" applyAlignment="1">
      <alignment horizontal="left"/>
    </xf>
    <xf numFmtId="0" fontId="19" fillId="0" borderId="26" xfId="0" applyFont="1" applyFill="1" applyBorder="1" applyAlignment="1">
      <alignment horizontal="left"/>
    </xf>
    <xf numFmtId="0" fontId="19" fillId="0" borderId="45" xfId="0" applyFont="1" applyFill="1" applyBorder="1" applyAlignment="1">
      <alignment horizontal="left"/>
    </xf>
    <xf numFmtId="0" fontId="12" fillId="0" borderId="6" xfId="0" applyFont="1" applyBorder="1"/>
    <xf numFmtId="0" fontId="15" fillId="0" borderId="7" xfId="0" applyFont="1" applyFill="1" applyBorder="1" applyAlignment="1">
      <alignment horizontal="left"/>
    </xf>
    <xf numFmtId="0" fontId="15" fillId="0" borderId="8" xfId="0" applyFont="1" applyFill="1" applyBorder="1" applyAlignment="1">
      <alignment horizontal="left"/>
    </xf>
    <xf numFmtId="0" fontId="19" fillId="0" borderId="6" xfId="0" applyFont="1" applyFill="1" applyBorder="1" applyAlignment="1">
      <alignment horizontal="left"/>
    </xf>
    <xf numFmtId="0" fontId="19" fillId="0" borderId="7" xfId="0" applyFont="1" applyFill="1" applyBorder="1" applyAlignment="1">
      <alignment horizontal="left"/>
    </xf>
    <xf numFmtId="2" fontId="11" fillId="2" borderId="33" xfId="0" applyNumberFormat="1" applyFont="1" applyFill="1" applyBorder="1"/>
    <xf numFmtId="0" fontId="11" fillId="2" borderId="8" xfId="0" applyFont="1" applyFill="1" applyBorder="1"/>
    <xf numFmtId="0" fontId="19" fillId="2" borderId="35" xfId="0" applyFont="1" applyFill="1" applyBorder="1"/>
    <xf numFmtId="0" fontId="18" fillId="0" borderId="10" xfId="0" applyFont="1" applyFill="1" applyBorder="1"/>
    <xf numFmtId="2" fontId="19" fillId="2" borderId="29" xfId="0" applyNumberFormat="1" applyFont="1" applyFill="1" applyBorder="1"/>
    <xf numFmtId="0" fontId="18" fillId="0" borderId="29" xfId="0" applyFont="1" applyFill="1" applyBorder="1"/>
    <xf numFmtId="0" fontId="18" fillId="0" borderId="31" xfId="0" applyFont="1" applyBorder="1"/>
    <xf numFmtId="0" fontId="19" fillId="0" borderId="8" xfId="0" applyFont="1" applyFill="1" applyBorder="1"/>
    <xf numFmtId="0" fontId="19" fillId="2" borderId="4" xfId="0" applyFont="1" applyFill="1" applyBorder="1"/>
    <xf numFmtId="0" fontId="19" fillId="2" borderId="49" xfId="0" applyFont="1" applyFill="1" applyBorder="1"/>
    <xf numFmtId="2" fontId="18" fillId="0" borderId="49" xfId="0" applyNumberFormat="1" applyFont="1" applyBorder="1"/>
    <xf numFmtId="2" fontId="18" fillId="0" borderId="29" xfId="0" applyNumberFormat="1" applyFont="1" applyBorder="1"/>
    <xf numFmtId="2" fontId="18" fillId="0" borderId="10" xfId="0" applyNumberFormat="1" applyFont="1" applyBorder="1"/>
    <xf numFmtId="2" fontId="18" fillId="0" borderId="31" xfId="0" applyNumberFormat="1" applyFont="1" applyBorder="1"/>
    <xf numFmtId="0" fontId="19" fillId="2" borderId="31" xfId="0" applyFont="1" applyFill="1" applyBorder="1"/>
    <xf numFmtId="2" fontId="19" fillId="2" borderId="30" xfId="0" applyNumberFormat="1" applyFont="1" applyFill="1" applyBorder="1"/>
    <xf numFmtId="164" fontId="18" fillId="0" borderId="45" xfId="0" applyNumberFormat="1" applyFont="1" applyBorder="1"/>
    <xf numFmtId="2" fontId="19" fillId="2" borderId="28" xfId="0" applyNumberFormat="1" applyFont="1" applyFill="1" applyBorder="1"/>
    <xf numFmtId="164" fontId="18" fillId="0" borderId="0" xfId="0" applyNumberFormat="1" applyFont="1" applyBorder="1"/>
    <xf numFmtId="2" fontId="19" fillId="2" borderId="49" xfId="0" applyNumberFormat="1" applyFont="1" applyFill="1" applyBorder="1"/>
    <xf numFmtId="164" fontId="18" fillId="0" borderId="41" xfId="0" applyNumberFormat="1" applyFont="1" applyBorder="1"/>
    <xf numFmtId="164" fontId="18" fillId="0" borderId="37" xfId="0" applyNumberFormat="1" applyFont="1" applyFill="1" applyBorder="1"/>
    <xf numFmtId="164" fontId="18" fillId="0" borderId="25" xfId="0" applyNumberFormat="1" applyFont="1" applyBorder="1"/>
    <xf numFmtId="2" fontId="19" fillId="2" borderId="35" xfId="0" applyNumberFormat="1" applyFont="1" applyFill="1" applyBorder="1"/>
    <xf numFmtId="164" fontId="18" fillId="0" borderId="7" xfId="0" applyNumberFormat="1" applyFont="1" applyBorder="1"/>
    <xf numFmtId="2" fontId="19" fillId="2" borderId="31" xfId="0" applyNumberFormat="1" applyFont="1" applyFill="1" applyBorder="1"/>
    <xf numFmtId="164" fontId="18" fillId="0" borderId="47" xfId="0" applyNumberFormat="1" applyFont="1" applyBorder="1"/>
    <xf numFmtId="0" fontId="18" fillId="0" borderId="19" xfId="0" applyFont="1" applyBorder="1"/>
    <xf numFmtId="0" fontId="19" fillId="2" borderId="32" xfId="0" applyFont="1" applyFill="1" applyBorder="1"/>
    <xf numFmtId="0" fontId="18" fillId="0" borderId="10" xfId="0" applyFont="1" applyBorder="1"/>
    <xf numFmtId="0" fontId="19" fillId="2" borderId="38" xfId="0" applyFont="1" applyFill="1" applyBorder="1"/>
    <xf numFmtId="2" fontId="19" fillId="2" borderId="34" xfId="0" applyNumberFormat="1" applyFont="1" applyFill="1" applyBorder="1"/>
    <xf numFmtId="0" fontId="19" fillId="2" borderId="37" xfId="0" applyFont="1" applyFill="1" applyBorder="1"/>
    <xf numFmtId="0" fontId="18" fillId="0" borderId="50" xfId="0" applyFont="1" applyBorder="1"/>
    <xf numFmtId="0" fontId="18" fillId="0" borderId="51" xfId="0" applyFont="1" applyBorder="1"/>
    <xf numFmtId="2" fontId="18" fillId="0" borderId="19" xfId="0" applyNumberFormat="1" applyFont="1" applyBorder="1"/>
    <xf numFmtId="2" fontId="19" fillId="2" borderId="4" xfId="0" applyNumberFormat="1" applyFont="1" applyFill="1" applyBorder="1"/>
    <xf numFmtId="2" fontId="18" fillId="0" borderId="46" xfId="0" applyNumberFormat="1" applyFont="1" applyBorder="1"/>
    <xf numFmtId="2" fontId="18" fillId="0" borderId="41" xfId="0" applyNumberFormat="1" applyFont="1" applyBorder="1"/>
    <xf numFmtId="2" fontId="18" fillId="0" borderId="25" xfId="0" applyNumberFormat="1" applyFont="1" applyBorder="1"/>
    <xf numFmtId="2" fontId="19" fillId="2" borderId="39" xfId="0" applyNumberFormat="1" applyFont="1" applyFill="1" applyBorder="1"/>
    <xf numFmtId="2" fontId="18" fillId="0" borderId="45" xfId="0" applyNumberFormat="1" applyFont="1" applyBorder="1"/>
    <xf numFmtId="2" fontId="18" fillId="0" borderId="33" xfId="0" applyNumberFormat="1" applyFont="1" applyBorder="1"/>
    <xf numFmtId="2" fontId="18" fillId="0" borderId="11" xfId="0" applyNumberFormat="1" applyFont="1" applyBorder="1"/>
    <xf numFmtId="2" fontId="19" fillId="2" borderId="10" xfId="0" applyNumberFormat="1" applyFont="1" applyFill="1" applyBorder="1"/>
    <xf numFmtId="2" fontId="18" fillId="0" borderId="37" xfId="0" applyNumberFormat="1" applyFont="1" applyBorder="1"/>
    <xf numFmtId="2" fontId="18" fillId="0" borderId="4" xfId="0" applyNumberFormat="1" applyFont="1" applyBorder="1"/>
    <xf numFmtId="2" fontId="19" fillId="5" borderId="31" xfId="0" applyNumberFormat="1" applyFont="1" applyFill="1" applyBorder="1"/>
    <xf numFmtId="0" fontId="16" fillId="6" borderId="28" xfId="0" applyFont="1" applyFill="1" applyBorder="1" applyAlignment="1">
      <alignment horizontal="right"/>
    </xf>
    <xf numFmtId="0" fontId="16" fillId="6" borderId="29" xfId="0" applyFont="1" applyFill="1" applyBorder="1" applyAlignment="1">
      <alignment horizontal="right"/>
    </xf>
    <xf numFmtId="0" fontId="16" fillId="6" borderId="30" xfId="0" applyFont="1" applyFill="1" applyBorder="1" applyAlignment="1">
      <alignment horizontal="right"/>
    </xf>
    <xf numFmtId="2" fontId="15" fillId="6" borderId="4" xfId="0" applyNumberFormat="1" applyFont="1" applyFill="1" applyBorder="1"/>
    <xf numFmtId="1" fontId="16" fillId="6" borderId="28" xfId="0" applyNumberFormat="1" applyFont="1" applyFill="1" applyBorder="1"/>
    <xf numFmtId="1" fontId="16" fillId="6" borderId="29" xfId="0" applyNumberFormat="1" applyFont="1" applyFill="1" applyBorder="1"/>
    <xf numFmtId="1" fontId="16" fillId="6" borderId="30" xfId="0" applyNumberFormat="1" applyFont="1" applyFill="1" applyBorder="1"/>
    <xf numFmtId="0" fontId="18" fillId="0" borderId="0" xfId="0" applyFont="1" applyBorder="1"/>
    <xf numFmtId="0" fontId="19" fillId="2" borderId="10" xfId="0" applyFont="1" applyFill="1" applyBorder="1"/>
    <xf numFmtId="0" fontId="18" fillId="0" borderId="39" xfId="0" applyFont="1" applyBorder="1"/>
    <xf numFmtId="0" fontId="19" fillId="2" borderId="39" xfId="0" applyFont="1" applyFill="1" applyBorder="1"/>
    <xf numFmtId="0" fontId="11" fillId="6" borderId="35" xfId="0" applyFont="1" applyFill="1" applyBorder="1"/>
    <xf numFmtId="164" fontId="18" fillId="0" borderId="39" xfId="0" applyNumberFormat="1" applyFont="1" applyBorder="1"/>
    <xf numFmtId="0" fontId="8" fillId="0" borderId="38" xfId="0" applyFont="1" applyBorder="1"/>
    <xf numFmtId="0" fontId="8" fillId="0" borderId="48" xfId="0" applyFont="1" applyBorder="1"/>
    <xf numFmtId="1" fontId="16" fillId="6" borderId="10" xfId="0" applyNumberFormat="1" applyFont="1" applyFill="1" applyBorder="1"/>
    <xf numFmtId="0" fontId="0" fillId="0" borderId="45" xfId="0" applyBorder="1"/>
    <xf numFmtId="0" fontId="3" fillId="0" borderId="7" xfId="0" applyFont="1" applyBorder="1"/>
    <xf numFmtId="1" fontId="16" fillId="0" borderId="31" xfId="0" applyNumberFormat="1" applyFont="1" applyBorder="1"/>
    <xf numFmtId="2" fontId="15" fillId="2" borderId="31" xfId="0" applyNumberFormat="1" applyFont="1" applyFill="1" applyBorder="1"/>
    <xf numFmtId="0" fontId="15" fillId="2" borderId="31" xfId="0" applyFont="1" applyFill="1" applyBorder="1"/>
    <xf numFmtId="0" fontId="15" fillId="0" borderId="3" xfId="0" applyFont="1" applyFill="1" applyBorder="1" applyAlignment="1"/>
    <xf numFmtId="0" fontId="16" fillId="6" borderId="6" xfId="0" applyFont="1" applyFill="1" applyBorder="1"/>
    <xf numFmtId="0" fontId="19" fillId="2" borderId="11" xfId="0" applyFont="1" applyFill="1" applyBorder="1"/>
    <xf numFmtId="0" fontId="5" fillId="0" borderId="46" xfId="0" applyFont="1" applyFill="1" applyBorder="1" applyAlignment="1"/>
    <xf numFmtId="0" fontId="5" fillId="0" borderId="46" xfId="0" applyFont="1" applyBorder="1" applyAlignment="1"/>
    <xf numFmtId="0" fontId="19" fillId="2" borderId="33" xfId="0" applyFont="1" applyFill="1" applyBorder="1"/>
    <xf numFmtId="0" fontId="5" fillId="0" borderId="0" xfId="0" applyFont="1" applyFill="1" applyBorder="1" applyAlignment="1"/>
    <xf numFmtId="0" fontId="5" fillId="0" borderId="0" xfId="0" applyFont="1" applyBorder="1" applyAlignment="1"/>
    <xf numFmtId="0" fontId="5" fillId="0" borderId="19" xfId="0" applyFont="1" applyFill="1" applyBorder="1" applyAlignment="1"/>
    <xf numFmtId="0" fontId="5" fillId="0" borderId="19" xfId="0" applyFont="1" applyBorder="1" applyAlignment="1"/>
    <xf numFmtId="0" fontId="5" fillId="0" borderId="48" xfId="0" applyFont="1" applyFill="1" applyBorder="1" applyAlignment="1"/>
    <xf numFmtId="0" fontId="5" fillId="0" borderId="48" xfId="0" applyFont="1" applyBorder="1" applyAlignment="1"/>
    <xf numFmtId="0" fontId="15" fillId="0" borderId="32" xfId="0" applyFont="1" applyFill="1" applyBorder="1" applyAlignment="1"/>
    <xf numFmtId="0" fontId="15" fillId="0" borderId="5" xfId="0" applyFont="1" applyFill="1" applyBorder="1" applyAlignment="1"/>
    <xf numFmtId="0" fontId="18" fillId="0" borderId="7" xfId="0" applyFont="1" applyBorder="1"/>
    <xf numFmtId="0" fontId="18" fillId="0" borderId="41" xfId="0" applyFont="1" applyBorder="1"/>
    <xf numFmtId="0" fontId="12" fillId="0" borderId="1" xfId="0" applyFont="1" applyBorder="1"/>
    <xf numFmtId="0" fontId="12" fillId="0" borderId="33" xfId="0" applyFont="1" applyBorder="1" applyAlignment="1">
      <alignment horizontal="left"/>
    </xf>
    <xf numFmtId="0" fontId="12" fillId="0" borderId="37" xfId="0" applyFont="1" applyBorder="1" applyAlignment="1">
      <alignment horizontal="left"/>
    </xf>
    <xf numFmtId="0" fontId="12" fillId="0" borderId="32" xfId="0" applyFont="1" applyBorder="1" applyAlignment="1">
      <alignment horizontal="left"/>
    </xf>
    <xf numFmtId="0" fontId="12" fillId="0" borderId="38" xfId="0" applyFont="1" applyBorder="1" applyAlignment="1">
      <alignment horizontal="left"/>
    </xf>
    <xf numFmtId="0" fontId="12" fillId="0" borderId="8" xfId="0" applyFont="1" applyBorder="1" applyAlignment="1">
      <alignment horizontal="left"/>
    </xf>
    <xf numFmtId="0" fontId="12" fillId="0" borderId="34" xfId="0" applyFont="1" applyBorder="1" applyAlignment="1">
      <alignment horizontal="left"/>
    </xf>
    <xf numFmtId="0" fontId="2" fillId="0" borderId="6" xfId="0" applyFont="1" applyBorder="1"/>
    <xf numFmtId="0" fontId="6" fillId="0" borderId="8" xfId="0" applyFont="1" applyBorder="1"/>
    <xf numFmtId="0" fontId="16" fillId="0" borderId="19" xfId="0" applyFont="1" applyBorder="1"/>
    <xf numFmtId="2" fontId="15" fillId="2" borderId="28" xfId="0" applyNumberFormat="1" applyFont="1" applyFill="1" applyBorder="1"/>
    <xf numFmtId="0" fontId="19" fillId="0" borderId="26" xfId="0" applyFont="1" applyFill="1" applyBorder="1" applyAlignment="1">
      <alignment horizontal="left"/>
    </xf>
    <xf numFmtId="0" fontId="19" fillId="0" borderId="50" xfId="0" applyFont="1" applyFill="1" applyBorder="1" applyAlignment="1">
      <alignment horizontal="left"/>
    </xf>
    <xf numFmtId="0" fontId="19" fillId="0" borderId="44" xfId="0" applyFont="1" applyFill="1" applyBorder="1" applyAlignment="1">
      <alignment horizontal="left"/>
    </xf>
    <xf numFmtId="0" fontId="15" fillId="0" borderId="45" xfId="0" applyFont="1" applyFill="1" applyBorder="1" applyAlignment="1">
      <alignment horizontal="left"/>
    </xf>
    <xf numFmtId="0" fontId="15" fillId="0" borderId="32" xfId="0" applyFont="1" applyFill="1" applyBorder="1" applyAlignment="1">
      <alignment horizontal="left"/>
    </xf>
    <xf numFmtId="0" fontId="19" fillId="0" borderId="45" xfId="0" applyFont="1" applyFill="1" applyBorder="1" applyAlignment="1">
      <alignment horizontal="left"/>
    </xf>
    <xf numFmtId="0" fontId="15" fillId="0" borderId="48" xfId="0" applyFont="1" applyFill="1" applyBorder="1" applyAlignment="1">
      <alignment horizontal="left"/>
    </xf>
    <xf numFmtId="0" fontId="15" fillId="0" borderId="37" xfId="0" applyFont="1" applyFill="1" applyBorder="1" applyAlignment="1">
      <alignment horizontal="left"/>
    </xf>
    <xf numFmtId="0" fontId="15" fillId="0" borderId="38" xfId="0" applyFont="1" applyFill="1" applyBorder="1" applyAlignment="1">
      <alignment horizontal="left"/>
    </xf>
    <xf numFmtId="1" fontId="16" fillId="0" borderId="39" xfId="0" applyNumberFormat="1" applyFont="1" applyFill="1" applyBorder="1"/>
    <xf numFmtId="1" fontId="16" fillId="6" borderId="40" xfId="0" applyNumberFormat="1" applyFont="1" applyFill="1" applyBorder="1"/>
    <xf numFmtId="0" fontId="15" fillId="0" borderId="4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1" xfId="0" applyFont="1" applyFill="1" applyBorder="1" applyAlignment="1">
      <alignment horizontal="center"/>
    </xf>
    <xf numFmtId="0" fontId="5" fillId="0" borderId="47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/>
    </xf>
    <xf numFmtId="0" fontId="5" fillId="0" borderId="50" xfId="0" applyFont="1" applyFill="1" applyBorder="1" applyAlignment="1">
      <alignment horizontal="center"/>
    </xf>
    <xf numFmtId="0" fontId="5" fillId="0" borderId="41" xfId="0" applyFont="1" applyFill="1" applyBorder="1" applyAlignment="1">
      <alignment horizontal="center"/>
    </xf>
    <xf numFmtId="0" fontId="19" fillId="5" borderId="51" xfId="0" applyFont="1" applyFill="1" applyBorder="1" applyAlignment="1">
      <alignment horizontal="left"/>
    </xf>
    <xf numFmtId="0" fontId="19" fillId="5" borderId="50" xfId="0" applyFont="1" applyFill="1" applyBorder="1" applyAlignment="1">
      <alignment horizontal="left"/>
    </xf>
    <xf numFmtId="2" fontId="18" fillId="0" borderId="47" xfId="0" applyNumberFormat="1" applyFont="1" applyBorder="1"/>
    <xf numFmtId="2" fontId="15" fillId="5" borderId="10" xfId="0" applyNumberFormat="1" applyFont="1" applyFill="1" applyBorder="1"/>
    <xf numFmtId="0" fontId="11" fillId="0" borderId="26" xfId="0" applyFont="1" applyFill="1" applyBorder="1"/>
    <xf numFmtId="0" fontId="11" fillId="0" borderId="32" xfId="0" applyFont="1" applyFill="1" applyBorder="1"/>
    <xf numFmtId="0" fontId="11" fillId="0" borderId="44" xfId="0" applyFont="1" applyFill="1" applyBorder="1"/>
    <xf numFmtId="2" fontId="18" fillId="0" borderId="48" xfId="0" applyNumberFormat="1" applyFont="1" applyBorder="1"/>
    <xf numFmtId="0" fontId="19" fillId="2" borderId="8" xfId="0" applyFont="1" applyFill="1" applyBorder="1"/>
    <xf numFmtId="164" fontId="18" fillId="0" borderId="46" xfId="0" applyNumberFormat="1" applyFont="1" applyBorder="1"/>
    <xf numFmtId="0" fontId="32" fillId="6" borderId="21" xfId="1" applyFont="1" applyFill="1" applyBorder="1"/>
    <xf numFmtId="0" fontId="32" fillId="6" borderId="13" xfId="1" applyFont="1" applyFill="1" applyBorder="1"/>
    <xf numFmtId="0" fontId="32" fillId="6" borderId="56" xfId="1" applyFont="1" applyFill="1" applyBorder="1"/>
    <xf numFmtId="1" fontId="32" fillId="6" borderId="21" xfId="1" applyNumberFormat="1" applyFont="1" applyFill="1" applyBorder="1"/>
    <xf numFmtId="0" fontId="15" fillId="0" borderId="50" xfId="0" applyFont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33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0" fillId="0" borderId="33" xfId="0" applyBorder="1" applyAlignment="1"/>
    <xf numFmtId="0" fontId="15" fillId="0" borderId="26" xfId="0" applyFont="1" applyFill="1" applyBorder="1" applyAlignment="1"/>
    <xf numFmtId="0" fontId="15" fillId="0" borderId="44" xfId="0" applyFont="1" applyFill="1" applyBorder="1" applyAlignment="1"/>
    <xf numFmtId="0" fontId="15" fillId="0" borderId="6" xfId="0" applyFont="1" applyFill="1" applyBorder="1" applyAlignment="1"/>
    <xf numFmtId="0" fontId="15" fillId="0" borderId="51" xfId="0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15" fillId="0" borderId="51" xfId="0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0" fontId="15" fillId="0" borderId="32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8" xfId="0" applyBorder="1" applyAlignment="1"/>
    <xf numFmtId="0" fontId="15" fillId="0" borderId="43" xfId="0" applyFont="1" applyFill="1" applyBorder="1" applyAlignment="1">
      <alignment horizontal="center"/>
    </xf>
    <xf numFmtId="0" fontId="0" fillId="0" borderId="33" xfId="0" applyBorder="1" applyAlignment="1"/>
    <xf numFmtId="0" fontId="15" fillId="0" borderId="26" xfId="0" applyFont="1" applyFill="1" applyBorder="1" applyAlignment="1"/>
    <xf numFmtId="0" fontId="0" fillId="0" borderId="32" xfId="0" applyBorder="1" applyAlignment="1"/>
    <xf numFmtId="0" fontId="15" fillId="0" borderId="44" xfId="0" applyFont="1" applyFill="1" applyBorder="1" applyAlignment="1"/>
    <xf numFmtId="0" fontId="0" fillId="0" borderId="37" xfId="0" applyBorder="1" applyAlignment="1"/>
    <xf numFmtId="0" fontId="15" fillId="0" borderId="6" xfId="0" applyFont="1" applyFill="1" applyBorder="1" applyAlignment="1"/>
    <xf numFmtId="0" fontId="15" fillId="0" borderId="6" xfId="0" applyFont="1" applyBorder="1" applyAlignment="1"/>
    <xf numFmtId="0" fontId="15" fillId="0" borderId="37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/>
    </xf>
    <xf numFmtId="0" fontId="5" fillId="0" borderId="48" xfId="0" applyFont="1" applyFill="1" applyBorder="1" applyAlignment="1">
      <alignment horizontal="center"/>
    </xf>
    <xf numFmtId="0" fontId="15" fillId="0" borderId="3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15" fillId="0" borderId="20" xfId="0" applyFont="1" applyFill="1" applyBorder="1" applyAlignment="1">
      <alignment horizontal="center"/>
    </xf>
    <xf numFmtId="0" fontId="15" fillId="0" borderId="24" xfId="0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2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0" fontId="15" fillId="0" borderId="2" xfId="0" applyFont="1" applyBorder="1"/>
    <xf numFmtId="0" fontId="15" fillId="0" borderId="3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4" fillId="3" borderId="7" xfId="0" applyFont="1" applyFill="1" applyBorder="1" applyAlignment="1">
      <alignment horizontal="center" vertical="center"/>
    </xf>
    <xf numFmtId="0" fontId="14" fillId="3" borderId="25" xfId="0" applyFont="1" applyFill="1" applyBorder="1" applyAlignment="1">
      <alignment horizontal="center" vertical="center"/>
    </xf>
    <xf numFmtId="0" fontId="15" fillId="0" borderId="43" xfId="0" applyFont="1" applyFill="1" applyBorder="1" applyAlignment="1">
      <alignment horizontal="left"/>
    </xf>
    <xf numFmtId="0" fontId="15" fillId="0" borderId="46" xfId="0" applyFont="1" applyFill="1" applyBorder="1" applyAlignment="1">
      <alignment horizontal="left"/>
    </xf>
    <xf numFmtId="0" fontId="15" fillId="0" borderId="33" xfId="0" applyFont="1" applyFill="1" applyBorder="1" applyAlignment="1">
      <alignment horizontal="left"/>
    </xf>
    <xf numFmtId="0" fontId="19" fillId="5" borderId="43" xfId="0" applyFont="1" applyFill="1" applyBorder="1" applyAlignment="1">
      <alignment horizontal="left"/>
    </xf>
    <xf numFmtId="0" fontId="19" fillId="5" borderId="33" xfId="0" applyFont="1" applyFill="1" applyBorder="1" applyAlignment="1">
      <alignment horizontal="left"/>
    </xf>
    <xf numFmtId="0" fontId="19" fillId="5" borderId="26" xfId="0" applyFont="1" applyFill="1" applyBorder="1" applyAlignment="1">
      <alignment horizontal="left"/>
    </xf>
    <xf numFmtId="0" fontId="19" fillId="5" borderId="32" xfId="0" applyFont="1" applyFill="1" applyBorder="1" applyAlignment="1">
      <alignment horizontal="left"/>
    </xf>
    <xf numFmtId="0" fontId="14" fillId="3" borderId="6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5" fillId="0" borderId="26" xfId="0" applyFont="1" applyBorder="1" applyAlignment="1">
      <alignment horizontal="left"/>
    </xf>
    <xf numFmtId="0" fontId="5" fillId="0" borderId="45" xfId="0" applyFont="1" applyBorder="1" applyAlignment="1">
      <alignment horizontal="left"/>
    </xf>
    <xf numFmtId="0" fontId="0" fillId="0" borderId="32" xfId="0" applyBorder="1" applyAlignment="1">
      <alignment horizontal="left"/>
    </xf>
    <xf numFmtId="0" fontId="5" fillId="0" borderId="43" xfId="0" applyFont="1" applyBorder="1" applyAlignment="1">
      <alignment horizontal="left"/>
    </xf>
    <xf numFmtId="0" fontId="0" fillId="0" borderId="46" xfId="0" applyBorder="1" applyAlignment="1">
      <alignment horizontal="left"/>
    </xf>
    <xf numFmtId="0" fontId="0" fillId="0" borderId="33" xfId="0" applyBorder="1" applyAlignment="1">
      <alignment horizontal="left"/>
    </xf>
    <xf numFmtId="0" fontId="5" fillId="0" borderId="44" xfId="0" applyFont="1" applyBorder="1" applyAlignment="1">
      <alignment horizontal="left"/>
    </xf>
    <xf numFmtId="0" fontId="5" fillId="0" borderId="48" xfId="0" applyFont="1" applyBorder="1" applyAlignment="1">
      <alignment horizontal="left"/>
    </xf>
    <xf numFmtId="0" fontId="0" fillId="0" borderId="37" xfId="0" applyBorder="1" applyAlignment="1">
      <alignment horizontal="left"/>
    </xf>
    <xf numFmtId="0" fontId="15" fillId="0" borderId="33" xfId="0" applyFont="1" applyFill="1" applyBorder="1" applyAlignment="1">
      <alignment horizontal="center"/>
    </xf>
    <xf numFmtId="0" fontId="14" fillId="3" borderId="19" xfId="0" applyFont="1" applyFill="1" applyBorder="1" applyAlignment="1">
      <alignment horizontal="center"/>
    </xf>
    <xf numFmtId="0" fontId="15" fillId="0" borderId="34" xfId="0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0" borderId="46" xfId="0" applyFont="1" applyFill="1" applyBorder="1" applyAlignment="1">
      <alignment horizontal="center"/>
    </xf>
    <xf numFmtId="0" fontId="15" fillId="0" borderId="6" xfId="0" applyFont="1" applyFill="1" applyBorder="1" applyAlignment="1">
      <alignment horizontal="left"/>
    </xf>
    <xf numFmtId="0" fontId="0" fillId="0" borderId="8" xfId="0" applyBorder="1" applyAlignment="1">
      <alignment horizontal="left"/>
    </xf>
    <xf numFmtId="0" fontId="15" fillId="0" borderId="26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32" xfId="0" applyFont="1" applyFill="1" applyBorder="1" applyAlignment="1">
      <alignment horizontal="center"/>
    </xf>
    <xf numFmtId="0" fontId="21" fillId="3" borderId="6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0" borderId="50" xfId="0" applyFont="1" applyFill="1" applyBorder="1" applyAlignment="1">
      <alignment horizontal="center"/>
    </xf>
    <xf numFmtId="0" fontId="15" fillId="0" borderId="38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9" xfId="0" applyFont="1" applyFill="1" applyBorder="1" applyAlignment="1">
      <alignment horizontal="left"/>
    </xf>
    <xf numFmtId="0" fontId="15" fillId="0" borderId="2" xfId="0" applyFont="1" applyFill="1" applyBorder="1" applyAlignment="1">
      <alignment horizontal="left"/>
    </xf>
    <xf numFmtId="0" fontId="15" fillId="0" borderId="9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5" fillId="0" borderId="11" xfId="0" applyFont="1" applyFill="1" applyBorder="1" applyAlignment="1">
      <alignment horizontal="left"/>
    </xf>
    <xf numFmtId="0" fontId="26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4" fillId="0" borderId="0" xfId="0" applyFont="1" applyBorder="1" applyAlignment="1"/>
    <xf numFmtId="0" fontId="0" fillId="0" borderId="0" xfId="0" applyAlignment="1"/>
    <xf numFmtId="0" fontId="7" fillId="0" borderId="0" xfId="0" applyFont="1" applyAlignment="1">
      <alignment horizontal="center"/>
    </xf>
    <xf numFmtId="0" fontId="19" fillId="0" borderId="4" xfId="0" applyFont="1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39" xfId="0" applyBorder="1" applyAlignment="1">
      <alignment vertical="center" wrapText="1"/>
    </xf>
    <xf numFmtId="0" fontId="17" fillId="0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5" fillId="0" borderId="22" xfId="0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1" fillId="0" borderId="19" xfId="0" applyFont="1" applyBorder="1" applyAlignment="1"/>
    <xf numFmtId="0" fontId="0" fillId="0" borderId="2" xfId="0" applyBorder="1" applyAlignment="1"/>
    <xf numFmtId="0" fontId="0" fillId="0" borderId="0" xfId="0" applyBorder="1" applyAlignment="1"/>
    <xf numFmtId="0" fontId="0" fillId="0" borderId="11" xfId="0" applyBorder="1" applyAlignment="1"/>
    <xf numFmtId="0" fontId="0" fillId="0" borderId="25" xfId="0" applyBorder="1" applyAlignment="1"/>
    <xf numFmtId="0" fontId="0" fillId="0" borderId="5" xfId="0" applyBorder="1" applyAlignment="1"/>
    <xf numFmtId="0" fontId="5" fillId="0" borderId="26" xfId="0" applyFont="1" applyFill="1" applyBorder="1" applyAlignment="1">
      <alignment horizontal="center"/>
    </xf>
    <xf numFmtId="0" fontId="5" fillId="0" borderId="32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5" fillId="0" borderId="50" xfId="0" applyFont="1" applyFill="1" applyBorder="1" applyAlignment="1">
      <alignment horizontal="left"/>
    </xf>
    <xf numFmtId="0" fontId="15" fillId="0" borderId="38" xfId="0" applyFont="1" applyFill="1" applyBorder="1" applyAlignment="1">
      <alignment horizontal="left"/>
    </xf>
    <xf numFmtId="0" fontId="15" fillId="0" borderId="48" xfId="0" applyFont="1" applyFill="1" applyBorder="1" applyAlignment="1">
      <alignment horizontal="center"/>
    </xf>
    <xf numFmtId="0" fontId="15" fillId="0" borderId="41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left"/>
    </xf>
    <xf numFmtId="0" fontId="15" fillId="0" borderId="37" xfId="0" applyFont="1" applyFill="1" applyBorder="1" applyAlignment="1">
      <alignment horizontal="left"/>
    </xf>
    <xf numFmtId="0" fontId="14" fillId="3" borderId="0" xfId="0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5" fillId="0" borderId="26" xfId="0" applyFont="1" applyFill="1" applyBorder="1" applyAlignment="1">
      <alignment horizontal="left"/>
    </xf>
    <xf numFmtId="0" fontId="15" fillId="0" borderId="32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5" fillId="0" borderId="8" xfId="0" applyFont="1" applyFill="1" applyBorder="1" applyAlignment="1">
      <alignment horizontal="center"/>
    </xf>
    <xf numFmtId="0" fontId="15" fillId="0" borderId="7" xfId="0" applyFont="1" applyFill="1" applyBorder="1" applyAlignment="1">
      <alignment horizontal="left"/>
    </xf>
    <xf numFmtId="0" fontId="15" fillId="0" borderId="8" xfId="0" applyFont="1" applyFill="1" applyBorder="1" applyAlignment="1">
      <alignment horizontal="left"/>
    </xf>
    <xf numFmtId="0" fontId="15" fillId="0" borderId="45" xfId="0" applyFont="1" applyFill="1" applyBorder="1" applyAlignment="1">
      <alignment horizontal="left"/>
    </xf>
    <xf numFmtId="0" fontId="15" fillId="0" borderId="47" xfId="0" applyFont="1" applyFill="1" applyBorder="1" applyAlignment="1">
      <alignment horizontal="left"/>
    </xf>
    <xf numFmtId="0" fontId="15" fillId="0" borderId="34" xfId="0" applyFont="1" applyFill="1" applyBorder="1" applyAlignment="1">
      <alignment horizontal="left"/>
    </xf>
    <xf numFmtId="0" fontId="10" fillId="3" borderId="8" xfId="0" applyFont="1" applyFill="1" applyBorder="1" applyAlignment="1">
      <alignment horizontal="center"/>
    </xf>
    <xf numFmtId="0" fontId="15" fillId="0" borderId="19" xfId="0" applyFont="1" applyFill="1" applyBorder="1" applyAlignment="1">
      <alignment horizontal="center"/>
    </xf>
    <xf numFmtId="0" fontId="19" fillId="0" borderId="43" xfId="0" applyFont="1" applyFill="1" applyBorder="1" applyAlignment="1">
      <alignment horizontal="left"/>
    </xf>
    <xf numFmtId="0" fontId="19" fillId="0" borderId="46" xfId="0" applyFont="1" applyFill="1" applyBorder="1" applyAlignment="1">
      <alignment horizontal="left"/>
    </xf>
    <xf numFmtId="0" fontId="19" fillId="0" borderId="51" xfId="0" applyFont="1" applyFill="1" applyBorder="1" applyAlignment="1">
      <alignment horizontal="left"/>
    </xf>
    <xf numFmtId="0" fontId="19" fillId="0" borderId="47" xfId="0" applyFont="1" applyFill="1" applyBorder="1" applyAlignment="1">
      <alignment horizontal="left"/>
    </xf>
    <xf numFmtId="0" fontId="19" fillId="0" borderId="26" xfId="0" applyFont="1" applyFill="1" applyBorder="1" applyAlignment="1">
      <alignment horizontal="left"/>
    </xf>
    <xf numFmtId="0" fontId="19" fillId="0" borderId="45" xfId="0" applyFont="1" applyFill="1" applyBorder="1" applyAlignment="1">
      <alignment horizontal="left"/>
    </xf>
    <xf numFmtId="0" fontId="3" fillId="0" borderId="6" xfId="0" applyFont="1" applyBorder="1" applyAlignment="1"/>
    <xf numFmtId="0" fontId="0" fillId="0" borderId="7" xfId="0" applyBorder="1" applyAlignment="1"/>
    <xf numFmtId="0" fontId="3" fillId="0" borderId="3" xfId="0" applyFont="1" applyBorder="1" applyAlignment="1"/>
    <xf numFmtId="0" fontId="14" fillId="7" borderId="6" xfId="0" applyFont="1" applyFill="1" applyBorder="1" applyAlignment="1">
      <alignment horizontal="center"/>
    </xf>
    <xf numFmtId="0" fontId="10" fillId="7" borderId="7" xfId="0" applyFont="1" applyFill="1" applyBorder="1" applyAlignment="1">
      <alignment horizontal="center"/>
    </xf>
    <xf numFmtId="0" fontId="10" fillId="7" borderId="8" xfId="0" applyFont="1" applyFill="1" applyBorder="1" applyAlignment="1">
      <alignment horizontal="center"/>
    </xf>
    <xf numFmtId="0" fontId="15" fillId="0" borderId="50" xfId="0" applyFont="1" applyBorder="1" applyAlignment="1">
      <alignment horizontal="center"/>
    </xf>
    <xf numFmtId="0" fontId="0" fillId="0" borderId="38" xfId="0" applyBorder="1" applyAlignment="1">
      <alignment horizontal="center"/>
    </xf>
    <xf numFmtId="0" fontId="15" fillId="0" borderId="44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5" fillId="0" borderId="11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left"/>
    </xf>
    <xf numFmtId="0" fontId="19" fillId="0" borderId="11" xfId="0" applyFont="1" applyFill="1" applyBorder="1" applyAlignment="1">
      <alignment horizontal="left"/>
    </xf>
    <xf numFmtId="0" fontId="19" fillId="0" borderId="44" xfId="0" applyFont="1" applyFill="1" applyBorder="1" applyAlignment="1">
      <alignment horizontal="left"/>
    </xf>
    <xf numFmtId="0" fontId="19" fillId="0" borderId="37" xfId="0" applyFont="1" applyFill="1" applyBorder="1" applyAlignment="1">
      <alignment horizontal="left"/>
    </xf>
    <xf numFmtId="0" fontId="15" fillId="0" borderId="25" xfId="0" applyFont="1" applyFill="1" applyBorder="1" applyAlignment="1">
      <alignment horizontal="center"/>
    </xf>
    <xf numFmtId="0" fontId="19" fillId="0" borderId="33" xfId="0" applyFont="1" applyFill="1" applyBorder="1" applyAlignment="1">
      <alignment horizontal="left"/>
    </xf>
    <xf numFmtId="0" fontId="19" fillId="0" borderId="50" xfId="0" applyFont="1" applyFill="1" applyBorder="1" applyAlignment="1">
      <alignment horizontal="left"/>
    </xf>
    <xf numFmtId="0" fontId="19" fillId="0" borderId="38" xfId="0" applyFont="1" applyFill="1" applyBorder="1" applyAlignment="1">
      <alignment horizontal="left"/>
    </xf>
    <xf numFmtId="0" fontId="19" fillId="0" borderId="43" xfId="0" applyFont="1" applyFill="1" applyBorder="1" applyAlignment="1">
      <alignment horizontal="center"/>
    </xf>
    <xf numFmtId="0" fontId="19" fillId="0" borderId="33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/>
    </xf>
    <xf numFmtId="0" fontId="19" fillId="0" borderId="11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15" fillId="0" borderId="1" xfId="0" applyFont="1" applyBorder="1"/>
    <xf numFmtId="0" fontId="19" fillId="0" borderId="26" xfId="0" applyFont="1" applyFill="1" applyBorder="1" applyAlignment="1">
      <alignment horizontal="center"/>
    </xf>
    <xf numFmtId="0" fontId="19" fillId="0" borderId="32" xfId="0" applyFont="1" applyFill="1" applyBorder="1" applyAlignment="1">
      <alignment horizontal="center"/>
    </xf>
    <xf numFmtId="0" fontId="5" fillId="0" borderId="46" xfId="0" applyFont="1" applyFill="1" applyBorder="1" applyAlignment="1">
      <alignment horizontal="center"/>
    </xf>
    <xf numFmtId="0" fontId="15" fillId="0" borderId="44" xfId="0" applyFont="1" applyBorder="1"/>
    <xf numFmtId="0" fontId="15" fillId="0" borderId="37" xfId="0" applyFont="1" applyBorder="1"/>
    <xf numFmtId="0" fontId="5" fillId="0" borderId="26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5" fillId="0" borderId="43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6" fillId="0" borderId="43" xfId="0" applyFont="1" applyFill="1" applyBorder="1" applyAlignment="1">
      <alignment horizontal="center"/>
    </xf>
    <xf numFmtId="0" fontId="16" fillId="0" borderId="46" xfId="0" applyFont="1" applyFill="1" applyBorder="1" applyAlignment="1">
      <alignment horizontal="center"/>
    </xf>
    <xf numFmtId="0" fontId="16" fillId="0" borderId="9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5" borderId="49" xfId="0" applyFont="1" applyFill="1" applyBorder="1" applyAlignment="1"/>
    <xf numFmtId="0" fontId="15" fillId="5" borderId="35" xfId="0" applyFont="1" applyFill="1" applyBorder="1" applyAlignment="1"/>
    <xf numFmtId="0" fontId="2" fillId="5" borderId="49" xfId="0" applyFont="1" applyFill="1" applyBorder="1" applyAlignment="1"/>
    <xf numFmtId="0" fontId="2" fillId="5" borderId="35" xfId="0" applyFont="1" applyFill="1" applyBorder="1" applyAlignment="1"/>
    <xf numFmtId="0" fontId="16" fillId="0" borderId="6" xfId="0" applyFont="1" applyFill="1" applyBorder="1" applyAlignment="1">
      <alignment horizontal="center"/>
    </xf>
    <xf numFmtId="0" fontId="16" fillId="0" borderId="7" xfId="0" applyFont="1" applyFill="1" applyBorder="1" applyAlignment="1">
      <alignment horizontal="center"/>
    </xf>
    <xf numFmtId="0" fontId="19" fillId="0" borderId="49" xfId="0" applyFont="1" applyBorder="1" applyAlignment="1">
      <alignment vertical="top"/>
    </xf>
    <xf numFmtId="0" fontId="19" fillId="0" borderId="39" xfId="0" applyFont="1" applyBorder="1" applyAlignment="1">
      <alignment vertical="top"/>
    </xf>
    <xf numFmtId="0" fontId="25" fillId="3" borderId="7" xfId="0" applyFont="1" applyFill="1" applyBorder="1" applyAlignment="1">
      <alignment horizontal="center"/>
    </xf>
    <xf numFmtId="0" fontId="25" fillId="3" borderId="8" xfId="0" applyFont="1" applyFill="1" applyBorder="1" applyAlignment="1">
      <alignment horizontal="center"/>
    </xf>
    <xf numFmtId="0" fontId="15" fillId="0" borderId="44" xfId="0" applyFont="1" applyBorder="1" applyAlignment="1"/>
    <xf numFmtId="0" fontId="0" fillId="0" borderId="48" xfId="0" applyBorder="1" applyAlignment="1"/>
    <xf numFmtId="0" fontId="5" fillId="0" borderId="1" xfId="0" applyFont="1" applyBorder="1" applyAlignment="1"/>
    <xf numFmtId="0" fontId="3" fillId="0" borderId="19" xfId="0" applyFont="1" applyBorder="1" applyAlignment="1"/>
    <xf numFmtId="0" fontId="3" fillId="0" borderId="2" xfId="0" applyFont="1" applyBorder="1" applyAlignment="1"/>
    <xf numFmtId="0" fontId="3" fillId="0" borderId="44" xfId="0" applyFont="1" applyBorder="1" applyAlignment="1"/>
    <xf numFmtId="0" fontId="3" fillId="0" borderId="48" xfId="0" applyFont="1" applyBorder="1" applyAlignment="1"/>
    <xf numFmtId="0" fontId="3" fillId="0" borderId="37" xfId="0" applyFont="1" applyBorder="1" applyAlignment="1"/>
    <xf numFmtId="0" fontId="16" fillId="0" borderId="51" xfId="0" applyFont="1" applyFill="1" applyBorder="1" applyAlignment="1">
      <alignment horizontal="center"/>
    </xf>
    <xf numFmtId="0" fontId="16" fillId="0" borderId="47" xfId="0" applyFont="1" applyFill="1" applyBorder="1" applyAlignment="1">
      <alignment horizontal="center"/>
    </xf>
    <xf numFmtId="0" fontId="14" fillId="3" borderId="8" xfId="0" applyFont="1" applyFill="1" applyBorder="1" applyAlignment="1">
      <alignment horizontal="center" vertical="center"/>
    </xf>
    <xf numFmtId="0" fontId="16" fillId="0" borderId="50" xfId="0" applyFont="1" applyFill="1" applyBorder="1" applyAlignment="1">
      <alignment horizontal="center"/>
    </xf>
    <xf numFmtId="0" fontId="16" fillId="0" borderId="41" xfId="0" applyFont="1" applyFill="1" applyBorder="1" applyAlignment="1">
      <alignment horizontal="center"/>
    </xf>
    <xf numFmtId="0" fontId="15" fillId="0" borderId="52" xfId="0" applyFont="1" applyFill="1" applyBorder="1" applyAlignment="1">
      <alignment horizontal="center"/>
    </xf>
    <xf numFmtId="0" fontId="15" fillId="0" borderId="36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left"/>
    </xf>
    <xf numFmtId="0" fontId="19" fillId="0" borderId="2" xfId="0" applyFont="1" applyFill="1" applyBorder="1" applyAlignment="1">
      <alignment horizontal="left"/>
    </xf>
    <xf numFmtId="0" fontId="16" fillId="0" borderId="44" xfId="0" applyFont="1" applyFill="1" applyBorder="1" applyAlignment="1">
      <alignment horizontal="center"/>
    </xf>
    <xf numFmtId="0" fontId="16" fillId="0" borderId="48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 vertical="center"/>
    </xf>
    <xf numFmtId="0" fontId="5" fillId="0" borderId="43" xfId="0" applyFont="1" applyFill="1" applyBorder="1" applyAlignment="1">
      <alignment horizontal="center"/>
    </xf>
    <xf numFmtId="0" fontId="5" fillId="0" borderId="51" xfId="0" applyFont="1" applyFill="1" applyBorder="1" applyAlignment="1">
      <alignment horizontal="center"/>
    </xf>
    <xf numFmtId="0" fontId="5" fillId="0" borderId="47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9" fillId="0" borderId="3" xfId="0" applyFont="1" applyFill="1" applyBorder="1" applyAlignment="1">
      <alignment horizontal="left"/>
    </xf>
    <xf numFmtId="0" fontId="19" fillId="0" borderId="5" xfId="0" applyFont="1" applyFill="1" applyBorder="1" applyAlignment="1">
      <alignment horizontal="left"/>
    </xf>
    <xf numFmtId="0" fontId="19" fillId="0" borderId="32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center" vertical="center"/>
    </xf>
    <xf numFmtId="0" fontId="15" fillId="0" borderId="53" xfId="0" applyFont="1" applyFill="1" applyBorder="1" applyAlignment="1">
      <alignment horizontal="center"/>
    </xf>
    <xf numFmtId="1" fontId="15" fillId="2" borderId="29" xfId="0" applyNumberFormat="1" applyFont="1" applyFill="1" applyBorder="1"/>
    <xf numFmtId="1" fontId="16" fillId="8" borderId="13" xfId="0" applyNumberFormat="1" applyFont="1" applyFill="1" applyBorder="1"/>
    <xf numFmtId="1" fontId="16" fillId="8" borderId="56" xfId="0" applyNumberFormat="1" applyFont="1" applyFill="1" applyBorder="1"/>
    <xf numFmtId="1" fontId="16" fillId="0" borderId="57" xfId="0" applyNumberFormat="1" applyFont="1" applyBorder="1"/>
    <xf numFmtId="1" fontId="16" fillId="0" borderId="13" xfId="0" applyNumberFormat="1" applyFont="1" applyBorder="1"/>
    <xf numFmtId="1" fontId="16" fillId="0" borderId="56" xfId="0" applyNumberFormat="1" applyFont="1" applyBorder="1"/>
    <xf numFmtId="0" fontId="29" fillId="6" borderId="28" xfId="0" applyFont="1" applyFill="1" applyBorder="1"/>
    <xf numFmtId="0" fontId="29" fillId="6" borderId="29" xfId="0" applyFont="1" applyFill="1" applyBorder="1"/>
    <xf numFmtId="0" fontId="16" fillId="6" borderId="15" xfId="0" applyFont="1" applyFill="1" applyBorder="1"/>
    <xf numFmtId="0" fontId="16" fillId="0" borderId="58" xfId="0" applyFont="1" applyBorder="1"/>
    <xf numFmtId="0" fontId="19" fillId="0" borderId="44" xfId="0" applyFont="1" applyFill="1" applyBorder="1" applyAlignment="1">
      <alignment horizontal="center"/>
    </xf>
    <xf numFmtId="0" fontId="19" fillId="0" borderId="37" xfId="0" applyFont="1" applyFill="1" applyBorder="1" applyAlignment="1">
      <alignment horizontal="center"/>
    </xf>
    <xf numFmtId="0" fontId="15" fillId="0" borderId="3" xfId="0" applyFont="1" applyFill="1" applyBorder="1"/>
    <xf numFmtId="0" fontId="15" fillId="0" borderId="5" xfId="0" applyFont="1" applyFill="1" applyBorder="1"/>
    <xf numFmtId="0" fontId="16" fillId="6" borderId="40" xfId="0" applyFont="1" applyFill="1" applyBorder="1"/>
    <xf numFmtId="0" fontId="16" fillId="6" borderId="23" xfId="0" applyFont="1" applyFill="1" applyBorder="1"/>
    <xf numFmtId="0" fontId="33" fillId="0" borderId="19" xfId="0" applyFont="1" applyBorder="1"/>
    <xf numFmtId="0" fontId="34" fillId="0" borderId="19" xfId="0" applyFont="1" applyBorder="1"/>
    <xf numFmtId="0" fontId="27" fillId="0" borderId="6" xfId="0" applyFont="1" applyFill="1" applyBorder="1" applyAlignment="1">
      <alignment horizontal="center"/>
    </xf>
    <xf numFmtId="0" fontId="33" fillId="0" borderId="19" xfId="0" applyFont="1" applyBorder="1" applyAlignment="1">
      <alignment vertical="top"/>
    </xf>
    <xf numFmtId="0" fontId="24" fillId="4" borderId="7" xfId="0" applyFont="1" applyFill="1" applyBorder="1" applyAlignment="1"/>
    <xf numFmtId="0" fontId="35" fillId="0" borderId="6" xfId="0" applyFont="1" applyBorder="1" applyAlignment="1"/>
    <xf numFmtId="0" fontId="15" fillId="0" borderId="44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8" fillId="0" borderId="31" xfId="0" applyFont="1" applyFill="1" applyBorder="1"/>
    <xf numFmtId="0" fontId="15" fillId="0" borderId="9" xfId="0" applyFont="1" applyBorder="1" applyAlignment="1">
      <alignment horizontal="center"/>
    </xf>
    <xf numFmtId="0" fontId="2" fillId="0" borderId="0" xfId="0" applyFont="1" applyBorder="1"/>
    <xf numFmtId="0" fontId="0" fillId="0" borderId="9" xfId="0" applyBorder="1"/>
    <xf numFmtId="0" fontId="0" fillId="0" borderId="11" xfId="0" applyBorder="1"/>
    <xf numFmtId="0" fontId="0" fillId="0" borderId="10" xfId="0" applyBorder="1"/>
    <xf numFmtId="0" fontId="24" fillId="4" borderId="45" xfId="0" applyFont="1" applyFill="1" applyBorder="1" applyAlignment="1"/>
    <xf numFmtId="0" fontId="24" fillId="4" borderId="32" xfId="0" applyFont="1" applyFill="1" applyBorder="1" applyAlignment="1"/>
    <xf numFmtId="0" fontId="27" fillId="6" borderId="26" xfId="0" applyFont="1" applyFill="1" applyBorder="1" applyAlignment="1">
      <alignment horizontal="center"/>
    </xf>
    <xf numFmtId="0" fontId="0" fillId="0" borderId="45" xfId="0" applyBorder="1" applyAlignment="1">
      <alignment horizontal="center"/>
    </xf>
    <xf numFmtId="0" fontId="36" fillId="0" borderId="1" xfId="0" applyFont="1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37" fillId="9" borderId="1" xfId="0" applyFont="1" applyFill="1" applyBorder="1" applyAlignment="1">
      <alignment horizontal="left" vertical="top" wrapText="1"/>
    </xf>
    <xf numFmtId="0" fontId="20" fillId="0" borderId="19" xfId="0" applyFont="1" applyBorder="1" applyAlignment="1">
      <alignment horizontal="left" vertical="top" wrapText="1"/>
    </xf>
    <xf numFmtId="0" fontId="20" fillId="0" borderId="2" xfId="0" applyFont="1" applyBorder="1" applyAlignment="1">
      <alignment horizontal="left" vertical="top" wrapText="1"/>
    </xf>
    <xf numFmtId="0" fontId="37" fillId="9" borderId="1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0" fillId="0" borderId="25" xfId="0" applyBorder="1" applyAlignment="1">
      <alignment wrapText="1"/>
    </xf>
    <xf numFmtId="0" fontId="0" fillId="0" borderId="5" xfId="0" applyBorder="1" applyAlignment="1">
      <alignment wrapText="1"/>
    </xf>
    <xf numFmtId="0" fontId="20" fillId="0" borderId="3" xfId="0" applyFont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5" xfId="0" applyFont="1" applyBorder="1" applyAlignment="1">
      <alignment horizontal="left" vertical="top" wrapText="1"/>
    </xf>
    <xf numFmtId="0" fontId="0" fillId="0" borderId="25" xfId="0" applyBorder="1" applyAlignment="1">
      <alignment horizontal="center" vertical="center" wrapText="1"/>
    </xf>
    <xf numFmtId="0" fontId="15" fillId="0" borderId="31" xfId="0" applyFont="1" applyBorder="1" applyAlignment="1">
      <alignment horizontal="center"/>
    </xf>
    <xf numFmtId="0" fontId="18" fillId="0" borderId="8" xfId="0" applyFont="1" applyBorder="1"/>
    <xf numFmtId="0" fontId="15" fillId="4" borderId="6" xfId="0" applyFont="1" applyFill="1" applyBorder="1" applyAlignment="1"/>
    <xf numFmtId="0" fontId="16" fillId="6" borderId="4" xfId="0" applyFont="1" applyFill="1" applyBorder="1" applyAlignment="1">
      <alignment horizontal="right"/>
    </xf>
    <xf numFmtId="0" fontId="18" fillId="0" borderId="6" xfId="0" applyFont="1" applyBorder="1"/>
    <xf numFmtId="1" fontId="16" fillId="6" borderId="39" xfId="0" applyNumberFormat="1" applyFont="1" applyFill="1" applyBorder="1"/>
    <xf numFmtId="1" fontId="16" fillId="6" borderId="59" xfId="0" applyNumberFormat="1" applyFont="1" applyFill="1" applyBorder="1"/>
    <xf numFmtId="0" fontId="5" fillId="0" borderId="25" xfId="0" applyFont="1" applyFill="1" applyBorder="1" applyAlignment="1">
      <alignment horizontal="center"/>
    </xf>
    <xf numFmtId="2" fontId="19" fillId="2" borderId="2" xfId="0" applyNumberFormat="1" applyFont="1" applyFill="1" applyBorder="1"/>
    <xf numFmtId="0" fontId="11" fillId="0" borderId="1" xfId="0" applyFont="1" applyBorder="1" applyAlignment="1"/>
    <xf numFmtId="0" fontId="0" fillId="0" borderId="9" xfId="0" applyBorder="1" applyAlignment="1"/>
    <xf numFmtId="0" fontId="0" fillId="0" borderId="3" xfId="0" applyBorder="1" applyAlignment="1"/>
    <xf numFmtId="0" fontId="15" fillId="0" borderId="2" xfId="0" applyFont="1" applyBorder="1" applyAlignment="1"/>
    <xf numFmtId="0" fontId="16" fillId="6" borderId="19" xfId="0" applyFont="1" applyFill="1" applyBorder="1"/>
    <xf numFmtId="0" fontId="18" fillId="0" borderId="4" xfId="0" applyFont="1" applyBorder="1"/>
    <xf numFmtId="0" fontId="11" fillId="6" borderId="29" xfId="0" applyFont="1" applyFill="1" applyBorder="1"/>
    <xf numFmtId="0" fontId="11" fillId="0" borderId="29" xfId="0" applyFont="1" applyFill="1" applyBorder="1"/>
    <xf numFmtId="0" fontId="11" fillId="2" borderId="46" xfId="0" applyFont="1" applyFill="1" applyBorder="1"/>
    <xf numFmtId="2" fontId="11" fillId="2" borderId="34" xfId="0" applyNumberFormat="1" applyFont="1" applyFill="1" applyBorder="1"/>
    <xf numFmtId="0" fontId="19" fillId="0" borderId="30" xfId="0" applyFont="1" applyBorder="1"/>
    <xf numFmtId="0" fontId="15" fillId="0" borderId="37" xfId="0" applyFont="1" applyFill="1" applyBorder="1"/>
  </cellXfs>
  <cellStyles count="2">
    <cellStyle name="Обычный" xfId="0" builtinId="0"/>
    <cellStyle name="Обычный 12" xfId="1"/>
  </cellStyles>
  <dxfs count="0"/>
  <tableStyles count="0" defaultTableStyle="TableStyleMedium2" defaultPivotStyle="PivotStyleLight16"/>
  <colors>
    <mruColors>
      <color rgb="FF00FFFF"/>
      <color rgb="FF99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4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19.jpeg"/><Relationship Id="rId1" Type="http://schemas.openxmlformats.org/officeDocument/2006/relationships/image" Target="../media/image1.w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2.png"/><Relationship Id="rId10" Type="http://schemas.openxmlformats.org/officeDocument/2006/relationships/image" Target="../media/image10.jpeg"/><Relationship Id="rId19" Type="http://schemas.openxmlformats.org/officeDocument/2006/relationships/hyperlink" Target="http://www.euroaist.ru/mb/mixery/img_mixery/me1297_3.jpg" TargetMode="External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504825</xdr:colOff>
      <xdr:row>0</xdr:row>
      <xdr:rowOff>266700</xdr:rowOff>
    </xdr:from>
    <xdr:to>
      <xdr:col>2</xdr:col>
      <xdr:colOff>438150</xdr:colOff>
      <xdr:row>2</xdr:row>
      <xdr:rowOff>219075</xdr:rowOff>
    </xdr:to>
    <xdr:pic>
      <xdr:nvPicPr>
        <xdr:cNvPr id="150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00100" y="228600"/>
          <a:ext cx="5619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3</xdr:row>
      <xdr:rowOff>9525</xdr:rowOff>
    </xdr:from>
    <xdr:to>
      <xdr:col>2</xdr:col>
      <xdr:colOff>409575</xdr:colOff>
      <xdr:row>3</xdr:row>
      <xdr:rowOff>9525</xdr:rowOff>
    </xdr:to>
    <xdr:sp macro="" textlink="">
      <xdr:nvSpPr>
        <xdr:cNvPr id="15014" name="Line 2"/>
        <xdr:cNvSpPr>
          <a:spLocks noChangeShapeType="1"/>
        </xdr:cNvSpPr>
      </xdr:nvSpPr>
      <xdr:spPr bwMode="auto">
        <a:xfrm>
          <a:off x="762000" y="676275"/>
          <a:ext cx="571500" cy="0"/>
        </a:xfrm>
        <a:prstGeom prst="line">
          <a:avLst/>
        </a:prstGeom>
        <a:noFill/>
        <a:ln w="12700">
          <a:solidFill>
            <a:srgbClr val="FFFFFF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2</xdr:col>
      <xdr:colOff>409575</xdr:colOff>
      <xdr:row>0</xdr:row>
      <xdr:rowOff>276225</xdr:rowOff>
    </xdr:to>
    <xdr:sp macro="" textlink="">
      <xdr:nvSpPr>
        <xdr:cNvPr id="15015" name="Line 3"/>
        <xdr:cNvSpPr>
          <a:spLocks noChangeShapeType="1"/>
        </xdr:cNvSpPr>
      </xdr:nvSpPr>
      <xdr:spPr bwMode="auto">
        <a:xfrm>
          <a:off x="762000" y="228600"/>
          <a:ext cx="571500" cy="0"/>
        </a:xfrm>
        <a:prstGeom prst="line">
          <a:avLst/>
        </a:prstGeom>
        <a:noFill/>
        <a:ln w="254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2</xdr:col>
      <xdr:colOff>133350</xdr:colOff>
      <xdr:row>2</xdr:row>
      <xdr:rowOff>238125</xdr:rowOff>
    </xdr:to>
    <xdr:sp macro="" textlink="">
      <xdr:nvSpPr>
        <xdr:cNvPr id="15016" name="Line 4"/>
        <xdr:cNvSpPr>
          <a:spLocks noChangeShapeType="1"/>
        </xdr:cNvSpPr>
      </xdr:nvSpPr>
      <xdr:spPr bwMode="auto">
        <a:xfrm flipH="1" flipV="1">
          <a:off x="762000" y="228600"/>
          <a:ext cx="295275" cy="438150"/>
        </a:xfrm>
        <a:prstGeom prst="line">
          <a:avLst/>
        </a:prstGeom>
        <a:noFill/>
        <a:ln w="254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2</xdr:row>
      <xdr:rowOff>276225</xdr:rowOff>
    </xdr:from>
    <xdr:to>
      <xdr:col>2</xdr:col>
      <xdr:colOff>409575</xdr:colOff>
      <xdr:row>2</xdr:row>
      <xdr:rowOff>276225</xdr:rowOff>
    </xdr:to>
    <xdr:sp macro="" textlink="">
      <xdr:nvSpPr>
        <xdr:cNvPr id="15017" name="Line 5"/>
        <xdr:cNvSpPr>
          <a:spLocks noChangeShapeType="1"/>
        </xdr:cNvSpPr>
      </xdr:nvSpPr>
      <xdr:spPr bwMode="auto">
        <a:xfrm>
          <a:off x="762000" y="666750"/>
          <a:ext cx="5715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2</xdr:row>
      <xdr:rowOff>276225</xdr:rowOff>
    </xdr:from>
    <xdr:to>
      <xdr:col>1</xdr:col>
      <xdr:colOff>476250</xdr:colOff>
      <xdr:row>3</xdr:row>
      <xdr:rowOff>66675</xdr:rowOff>
    </xdr:to>
    <xdr:sp macro="" textlink="">
      <xdr:nvSpPr>
        <xdr:cNvPr id="15018" name="Line 6"/>
        <xdr:cNvSpPr>
          <a:spLocks noChangeShapeType="1"/>
        </xdr:cNvSpPr>
      </xdr:nvSpPr>
      <xdr:spPr bwMode="auto">
        <a:xfrm>
          <a:off x="762000" y="666750"/>
          <a:ext cx="9525" cy="666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2</xdr:col>
      <xdr:colOff>409575</xdr:colOff>
      <xdr:row>2</xdr:row>
      <xdr:rowOff>276225</xdr:rowOff>
    </xdr:from>
    <xdr:to>
      <xdr:col>2</xdr:col>
      <xdr:colOff>409575</xdr:colOff>
      <xdr:row>3</xdr:row>
      <xdr:rowOff>66675</xdr:rowOff>
    </xdr:to>
    <xdr:sp macro="" textlink="">
      <xdr:nvSpPr>
        <xdr:cNvPr id="15019" name="Line 7"/>
        <xdr:cNvSpPr>
          <a:spLocks noChangeShapeType="1"/>
        </xdr:cNvSpPr>
      </xdr:nvSpPr>
      <xdr:spPr bwMode="auto">
        <a:xfrm>
          <a:off x="1333500" y="666750"/>
          <a:ext cx="0" cy="666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200025</xdr:colOff>
      <xdr:row>2</xdr:row>
      <xdr:rowOff>95250</xdr:rowOff>
    </xdr:from>
    <xdr:to>
      <xdr:col>1</xdr:col>
      <xdr:colOff>476250</xdr:colOff>
      <xdr:row>3</xdr:row>
      <xdr:rowOff>66675</xdr:rowOff>
    </xdr:to>
    <xdr:sp macro="" textlink="">
      <xdr:nvSpPr>
        <xdr:cNvPr id="15020" name="Line 8"/>
        <xdr:cNvSpPr>
          <a:spLocks noChangeShapeType="1"/>
        </xdr:cNvSpPr>
      </xdr:nvSpPr>
      <xdr:spPr bwMode="auto">
        <a:xfrm flipH="1" flipV="1">
          <a:off x="495300" y="552450"/>
          <a:ext cx="276225" cy="1809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200025</xdr:colOff>
      <xdr:row>2</xdr:row>
      <xdr:rowOff>0</xdr:rowOff>
    </xdr:from>
    <xdr:to>
      <xdr:col>1</xdr:col>
      <xdr:colOff>200025</xdr:colOff>
      <xdr:row>2</xdr:row>
      <xdr:rowOff>95250</xdr:rowOff>
    </xdr:to>
    <xdr:sp macro="" textlink="">
      <xdr:nvSpPr>
        <xdr:cNvPr id="15021" name="Line 9"/>
        <xdr:cNvSpPr>
          <a:spLocks noChangeShapeType="1"/>
        </xdr:cNvSpPr>
      </xdr:nvSpPr>
      <xdr:spPr bwMode="auto">
        <a:xfrm>
          <a:off x="495300" y="457200"/>
          <a:ext cx="0" cy="9525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200025</xdr:colOff>
      <xdr:row>2</xdr:row>
      <xdr:rowOff>0</xdr:rowOff>
    </xdr:from>
    <xdr:to>
      <xdr:col>1</xdr:col>
      <xdr:colOff>561975</xdr:colOff>
      <xdr:row>2</xdr:row>
      <xdr:rowOff>0</xdr:rowOff>
    </xdr:to>
    <xdr:sp macro="" textlink="">
      <xdr:nvSpPr>
        <xdr:cNvPr id="15022" name="Line 10"/>
        <xdr:cNvSpPr>
          <a:spLocks noChangeShapeType="1"/>
        </xdr:cNvSpPr>
      </xdr:nvSpPr>
      <xdr:spPr bwMode="auto">
        <a:xfrm>
          <a:off x="495300" y="457200"/>
          <a:ext cx="3619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1</xdr:col>
      <xdr:colOff>561975</xdr:colOff>
      <xdr:row>0</xdr:row>
      <xdr:rowOff>276225</xdr:rowOff>
    </xdr:to>
    <xdr:sp macro="" textlink="">
      <xdr:nvSpPr>
        <xdr:cNvPr id="15023" name="Line 11"/>
        <xdr:cNvSpPr>
          <a:spLocks noChangeShapeType="1"/>
        </xdr:cNvSpPr>
      </xdr:nvSpPr>
      <xdr:spPr bwMode="auto">
        <a:xfrm>
          <a:off x="762000" y="228600"/>
          <a:ext cx="952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466725</xdr:colOff>
      <xdr:row>0</xdr:row>
      <xdr:rowOff>276225</xdr:rowOff>
    </xdr:from>
    <xdr:to>
      <xdr:col>2</xdr:col>
      <xdr:colOff>47625</xdr:colOff>
      <xdr:row>0</xdr:row>
      <xdr:rowOff>276225</xdr:rowOff>
    </xdr:to>
    <xdr:sp macro="" textlink="">
      <xdr:nvSpPr>
        <xdr:cNvPr id="15024" name="Line 12"/>
        <xdr:cNvSpPr>
          <a:spLocks noChangeShapeType="1"/>
        </xdr:cNvSpPr>
      </xdr:nvSpPr>
      <xdr:spPr bwMode="auto">
        <a:xfrm>
          <a:off x="762000" y="228600"/>
          <a:ext cx="209550" cy="0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2</xdr:col>
      <xdr:colOff>228600</xdr:colOff>
      <xdr:row>2</xdr:row>
      <xdr:rowOff>180975</xdr:rowOff>
    </xdr:from>
    <xdr:to>
      <xdr:col>2</xdr:col>
      <xdr:colOff>409575</xdr:colOff>
      <xdr:row>2</xdr:row>
      <xdr:rowOff>276225</xdr:rowOff>
    </xdr:to>
    <xdr:sp macro="" textlink="">
      <xdr:nvSpPr>
        <xdr:cNvPr id="15025" name="Line 13"/>
        <xdr:cNvSpPr>
          <a:spLocks noChangeShapeType="1"/>
        </xdr:cNvSpPr>
      </xdr:nvSpPr>
      <xdr:spPr bwMode="auto">
        <a:xfrm flipH="1" flipV="1">
          <a:off x="1152525" y="638175"/>
          <a:ext cx="180975" cy="28575"/>
        </a:xfrm>
        <a:prstGeom prst="line">
          <a:avLst/>
        </a:prstGeom>
        <a:noFill/>
        <a:ln w="12700">
          <a:solidFill>
            <a:srgbClr val="000000"/>
          </a:solidFill>
          <a:round/>
          <a:headEnd type="none" w="sm" len="sm"/>
          <a:tailEnd type="none" w="sm" len="sm"/>
        </a:ln>
      </xdr:spPr>
    </xdr:sp>
    <xdr:clientData/>
  </xdr:twoCellAnchor>
  <xdr:twoCellAnchor>
    <xdr:from>
      <xdr:col>1</xdr:col>
      <xdr:colOff>209550</xdr:colOff>
      <xdr:row>2</xdr:row>
      <xdr:rowOff>9525</xdr:rowOff>
    </xdr:from>
    <xdr:to>
      <xdr:col>1</xdr:col>
      <xdr:colOff>476250</xdr:colOff>
      <xdr:row>2</xdr:row>
      <xdr:rowOff>276225</xdr:rowOff>
    </xdr:to>
    <xdr:sp macro="" textlink="">
      <xdr:nvSpPr>
        <xdr:cNvPr id="15026" name="Line 14"/>
        <xdr:cNvSpPr>
          <a:spLocks noChangeShapeType="1"/>
        </xdr:cNvSpPr>
      </xdr:nvSpPr>
      <xdr:spPr bwMode="auto">
        <a:xfrm flipH="1" flipV="1">
          <a:off x="504825" y="466725"/>
          <a:ext cx="266700" cy="2000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381000</xdr:colOff>
      <xdr:row>3</xdr:row>
      <xdr:rowOff>19050</xdr:rowOff>
    </xdr:from>
    <xdr:to>
      <xdr:col>2</xdr:col>
      <xdr:colOff>381000</xdr:colOff>
      <xdr:row>3</xdr:row>
      <xdr:rowOff>19050</xdr:rowOff>
    </xdr:to>
    <xdr:sp macro="" textlink="">
      <xdr:nvSpPr>
        <xdr:cNvPr id="15027" name="Line 15"/>
        <xdr:cNvSpPr>
          <a:spLocks noChangeShapeType="1"/>
        </xdr:cNvSpPr>
      </xdr:nvSpPr>
      <xdr:spPr bwMode="auto">
        <a:xfrm>
          <a:off x="1304925" y="685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12701</xdr:colOff>
      <xdr:row>63</xdr:row>
      <xdr:rowOff>12700</xdr:rowOff>
    </xdr:from>
    <xdr:to>
      <xdr:col>2</xdr:col>
      <xdr:colOff>1117601</xdr:colOff>
      <xdr:row>69</xdr:row>
      <xdr:rowOff>177800</xdr:rowOff>
    </xdr:to>
    <xdr:pic>
      <xdr:nvPicPr>
        <xdr:cNvPr id="1502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2901" y="13030200"/>
          <a:ext cx="1739900" cy="1308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317500</xdr:colOff>
      <xdr:row>74</xdr:row>
      <xdr:rowOff>12699</xdr:rowOff>
    </xdr:from>
    <xdr:to>
      <xdr:col>3</xdr:col>
      <xdr:colOff>0</xdr:colOff>
      <xdr:row>80</xdr:row>
      <xdr:rowOff>177800</xdr:rowOff>
    </xdr:to>
    <xdr:pic>
      <xdr:nvPicPr>
        <xdr:cNvPr id="1502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317500" y="15125699"/>
          <a:ext cx="1778000" cy="13208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90</xdr:row>
      <xdr:rowOff>12700</xdr:rowOff>
    </xdr:from>
    <xdr:to>
      <xdr:col>2</xdr:col>
      <xdr:colOff>1117600</xdr:colOff>
      <xdr:row>96</xdr:row>
      <xdr:rowOff>12700</xdr:rowOff>
    </xdr:to>
    <xdr:pic>
      <xdr:nvPicPr>
        <xdr:cNvPr id="1503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42900" y="18275300"/>
          <a:ext cx="1739900" cy="11684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99</xdr:row>
      <xdr:rowOff>0</xdr:rowOff>
    </xdr:from>
    <xdr:to>
      <xdr:col>3</xdr:col>
      <xdr:colOff>0</xdr:colOff>
      <xdr:row>104</xdr:row>
      <xdr:rowOff>177799</xdr:rowOff>
    </xdr:to>
    <xdr:pic>
      <xdr:nvPicPr>
        <xdr:cNvPr id="1503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42900" y="19532600"/>
          <a:ext cx="1752600" cy="11556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152399</xdr:colOff>
      <xdr:row>111</xdr:row>
      <xdr:rowOff>25401</xdr:rowOff>
    </xdr:from>
    <xdr:to>
      <xdr:col>2</xdr:col>
      <xdr:colOff>927100</xdr:colOff>
      <xdr:row>114</xdr:row>
      <xdr:rowOff>152400</xdr:rowOff>
    </xdr:to>
    <xdr:pic>
      <xdr:nvPicPr>
        <xdr:cNvPr id="1503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2599" y="22161501"/>
          <a:ext cx="1409701" cy="7111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25399</xdr:colOff>
      <xdr:row>124</xdr:row>
      <xdr:rowOff>19050</xdr:rowOff>
    </xdr:from>
    <xdr:to>
      <xdr:col>2</xdr:col>
      <xdr:colOff>1104900</xdr:colOff>
      <xdr:row>131</xdr:row>
      <xdr:rowOff>165100</xdr:rowOff>
    </xdr:to>
    <xdr:pic>
      <xdr:nvPicPr>
        <xdr:cNvPr id="1503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5599" y="25241250"/>
          <a:ext cx="1714501" cy="1504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12700</xdr:colOff>
      <xdr:row>182</xdr:row>
      <xdr:rowOff>177800</xdr:rowOff>
    </xdr:from>
    <xdr:to>
      <xdr:col>2</xdr:col>
      <xdr:colOff>1117601</xdr:colOff>
      <xdr:row>188</xdr:row>
      <xdr:rowOff>175982</xdr:rowOff>
    </xdr:to>
    <xdr:pic>
      <xdr:nvPicPr>
        <xdr:cNvPr id="1503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42900" y="36563300"/>
          <a:ext cx="1739901" cy="1153882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317500</xdr:colOff>
      <xdr:row>216</xdr:row>
      <xdr:rowOff>12700</xdr:rowOff>
    </xdr:from>
    <xdr:to>
      <xdr:col>3</xdr:col>
      <xdr:colOff>0</xdr:colOff>
      <xdr:row>221</xdr:row>
      <xdr:rowOff>165100</xdr:rowOff>
    </xdr:to>
    <xdr:pic>
      <xdr:nvPicPr>
        <xdr:cNvPr id="1503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17500" y="43649900"/>
          <a:ext cx="1778000" cy="1130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2</xdr:col>
      <xdr:colOff>1117600</xdr:colOff>
      <xdr:row>167</xdr:row>
      <xdr:rowOff>190499</xdr:rowOff>
    </xdr:to>
    <xdr:pic>
      <xdr:nvPicPr>
        <xdr:cNvPr id="15037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200" y="32905700"/>
          <a:ext cx="1752600" cy="9524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174</xdr:row>
      <xdr:rowOff>12700</xdr:rowOff>
    </xdr:from>
    <xdr:to>
      <xdr:col>2</xdr:col>
      <xdr:colOff>266700</xdr:colOff>
      <xdr:row>178</xdr:row>
      <xdr:rowOff>38099</xdr:rowOff>
    </xdr:to>
    <xdr:pic>
      <xdr:nvPicPr>
        <xdr:cNvPr id="15038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39725" y="35420300"/>
          <a:ext cx="892175" cy="8000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279401</xdr:colOff>
      <xdr:row>174</xdr:row>
      <xdr:rowOff>12700</xdr:rowOff>
    </xdr:from>
    <xdr:to>
      <xdr:col>3</xdr:col>
      <xdr:colOff>12701</xdr:colOff>
      <xdr:row>178</xdr:row>
      <xdr:rowOff>50800</xdr:rowOff>
    </xdr:to>
    <xdr:pic>
      <xdr:nvPicPr>
        <xdr:cNvPr id="1503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44601" y="35420300"/>
          <a:ext cx="863600" cy="8128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140</xdr:row>
      <xdr:rowOff>25399</xdr:rowOff>
    </xdr:from>
    <xdr:to>
      <xdr:col>3</xdr:col>
      <xdr:colOff>0</xdr:colOff>
      <xdr:row>146</xdr:row>
      <xdr:rowOff>165100</xdr:rowOff>
    </xdr:to>
    <xdr:pic>
      <xdr:nvPicPr>
        <xdr:cNvPr id="15040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0200" y="28371799"/>
          <a:ext cx="1765300" cy="128270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152</xdr:row>
      <xdr:rowOff>12700</xdr:rowOff>
    </xdr:from>
    <xdr:to>
      <xdr:col>3</xdr:col>
      <xdr:colOff>0</xdr:colOff>
      <xdr:row>158</xdr:row>
      <xdr:rowOff>12699</xdr:rowOff>
    </xdr:to>
    <xdr:pic>
      <xdr:nvPicPr>
        <xdr:cNvPr id="15041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201" y="30734000"/>
          <a:ext cx="1765299" cy="1142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317500</xdr:colOff>
      <xdr:row>295</xdr:row>
      <xdr:rowOff>12700</xdr:rowOff>
    </xdr:from>
    <xdr:to>
      <xdr:col>3</xdr:col>
      <xdr:colOff>12700</xdr:colOff>
      <xdr:row>299</xdr:row>
      <xdr:rowOff>203199</xdr:rowOff>
    </xdr:to>
    <xdr:pic>
      <xdr:nvPicPr>
        <xdr:cNvPr id="15042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17500" y="59563000"/>
          <a:ext cx="1790700" cy="9651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226</xdr:row>
      <xdr:rowOff>25400</xdr:rowOff>
    </xdr:from>
    <xdr:to>
      <xdr:col>2</xdr:col>
      <xdr:colOff>1117600</xdr:colOff>
      <xdr:row>231</xdr:row>
      <xdr:rowOff>190500</xdr:rowOff>
    </xdr:to>
    <xdr:pic>
      <xdr:nvPicPr>
        <xdr:cNvPr id="1504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30200" y="45656500"/>
          <a:ext cx="1752600" cy="1117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215900</xdr:colOff>
      <xdr:row>277</xdr:row>
      <xdr:rowOff>12701</xdr:rowOff>
    </xdr:from>
    <xdr:to>
      <xdr:col>2</xdr:col>
      <xdr:colOff>901700</xdr:colOff>
      <xdr:row>280</xdr:row>
      <xdr:rowOff>165100</xdr:rowOff>
    </xdr:to>
    <xdr:pic>
      <xdr:nvPicPr>
        <xdr:cNvPr id="1504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46100" y="56832501"/>
          <a:ext cx="1320800" cy="7238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228600</xdr:colOff>
      <xdr:row>2</xdr:row>
      <xdr:rowOff>47625</xdr:rowOff>
    </xdr:from>
    <xdr:to>
      <xdr:col>2</xdr:col>
      <xdr:colOff>409575</xdr:colOff>
      <xdr:row>3</xdr:row>
      <xdr:rowOff>9525</xdr:rowOff>
    </xdr:to>
    <xdr:sp macro="" textlink="">
      <xdr:nvSpPr>
        <xdr:cNvPr id="15045" name="Line 33"/>
        <xdr:cNvSpPr>
          <a:spLocks noChangeShapeType="1"/>
        </xdr:cNvSpPr>
      </xdr:nvSpPr>
      <xdr:spPr bwMode="auto">
        <a:xfrm flipH="1" flipV="1">
          <a:off x="1152525" y="504825"/>
          <a:ext cx="180975" cy="171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466725</xdr:colOff>
      <xdr:row>3</xdr:row>
      <xdr:rowOff>66675</xdr:rowOff>
    </xdr:from>
    <xdr:to>
      <xdr:col>2</xdr:col>
      <xdr:colOff>419100</xdr:colOff>
      <xdr:row>3</xdr:row>
      <xdr:rowOff>66675</xdr:rowOff>
    </xdr:to>
    <xdr:sp macro="" textlink="">
      <xdr:nvSpPr>
        <xdr:cNvPr id="15046" name="Line 34"/>
        <xdr:cNvSpPr>
          <a:spLocks noChangeShapeType="1"/>
        </xdr:cNvSpPr>
      </xdr:nvSpPr>
      <xdr:spPr bwMode="auto">
        <a:xfrm>
          <a:off x="762000" y="733425"/>
          <a:ext cx="581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25400</xdr:colOff>
      <xdr:row>241</xdr:row>
      <xdr:rowOff>12700</xdr:rowOff>
    </xdr:from>
    <xdr:to>
      <xdr:col>2</xdr:col>
      <xdr:colOff>1117599</xdr:colOff>
      <xdr:row>247</xdr:row>
      <xdr:rowOff>25400</xdr:rowOff>
    </xdr:to>
    <xdr:pic>
      <xdr:nvPicPr>
        <xdr:cNvPr id="15047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55600" y="48615600"/>
          <a:ext cx="1727199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17</xdr:row>
      <xdr:rowOff>95250</xdr:rowOff>
    </xdr:from>
    <xdr:to>
      <xdr:col>2</xdr:col>
      <xdr:colOff>997498</xdr:colOff>
      <xdr:row>23</xdr:row>
      <xdr:rowOff>152400</xdr:rowOff>
    </xdr:to>
    <xdr:pic>
      <xdr:nvPicPr>
        <xdr:cNvPr id="15048" name="i-main-pic" descr="Картинка 54 из 863">
          <a:hlinkClick xmlns:r="http://schemas.openxmlformats.org/officeDocument/2006/relationships" r:id="rId19" tgtFrame="_blan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lum contrast="30000"/>
        </a:blip>
        <a:srcRect/>
        <a:stretch>
          <a:fillRect/>
        </a:stretch>
      </xdr:blipFill>
      <xdr:spPr bwMode="auto">
        <a:xfrm>
          <a:off x="520700" y="3092450"/>
          <a:ext cx="1441998" cy="1276350"/>
        </a:xfrm>
        <a:prstGeom prst="rect">
          <a:avLst/>
        </a:prstGeom>
        <a:noFill/>
        <a:ln w="76200" cmpd="tri" algn="ctr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169</xdr:row>
      <xdr:rowOff>25400</xdr:rowOff>
    </xdr:from>
    <xdr:to>
      <xdr:col>2</xdr:col>
      <xdr:colOff>863600</xdr:colOff>
      <xdr:row>170</xdr:row>
      <xdr:rowOff>523874</xdr:rowOff>
    </xdr:to>
    <xdr:pic>
      <xdr:nvPicPr>
        <xdr:cNvPr id="1025" name="Picture 1" descr="http://stroydetaldv.ru/wp-content/uploads/2013/10/image020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330200" y="33997900"/>
          <a:ext cx="1498600" cy="777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12700</xdr:colOff>
      <xdr:row>100</xdr:row>
      <xdr:rowOff>0</xdr:rowOff>
    </xdr:from>
    <xdr:to>
      <xdr:col>3</xdr:col>
      <xdr:colOff>0</xdr:colOff>
      <xdr:row>106</xdr:row>
      <xdr:rowOff>25400</xdr:rowOff>
    </xdr:to>
    <xdr:pic>
      <xdr:nvPicPr>
        <xdr:cNvPr id="40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42900" y="19824700"/>
          <a:ext cx="1752600" cy="1181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290</xdr:row>
      <xdr:rowOff>25400</xdr:rowOff>
    </xdr:from>
    <xdr:to>
      <xdr:col>2</xdr:col>
      <xdr:colOff>596900</xdr:colOff>
      <xdr:row>293</xdr:row>
      <xdr:rowOff>165100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13500" t="6286" r="23750" b="56381"/>
        <a:stretch>
          <a:fillRect/>
        </a:stretch>
      </xdr:blipFill>
      <xdr:spPr bwMode="auto">
        <a:xfrm>
          <a:off x="368300" y="59575700"/>
          <a:ext cx="1193800" cy="711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31689</xdr:colOff>
      <xdr:row>282</xdr:row>
      <xdr:rowOff>25400</xdr:rowOff>
    </xdr:from>
    <xdr:to>
      <xdr:col>2</xdr:col>
      <xdr:colOff>1079530</xdr:colOff>
      <xdr:row>285</xdr:row>
      <xdr:rowOff>177800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14570" t="28490" r="9713" b="8547"/>
        <a:stretch>
          <a:fillRect/>
        </a:stretch>
      </xdr:blipFill>
      <xdr:spPr bwMode="auto">
        <a:xfrm>
          <a:off x="361889" y="56222900"/>
          <a:ext cx="1682841" cy="7366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397116</xdr:colOff>
      <xdr:row>258</xdr:row>
      <xdr:rowOff>190500</xdr:rowOff>
    </xdr:from>
    <xdr:to>
      <xdr:col>2</xdr:col>
      <xdr:colOff>1104900</xdr:colOff>
      <xdr:row>261</xdr:row>
      <xdr:rowOff>200324</xdr:rowOff>
    </xdr:to>
    <xdr:pic>
      <xdr:nvPicPr>
        <xdr:cNvPr id="4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t="17323" b="14848"/>
        <a:stretch>
          <a:fillRect/>
        </a:stretch>
      </xdr:blipFill>
      <xdr:spPr bwMode="auto">
        <a:xfrm rot="10800000">
          <a:off x="730491" y="51787425"/>
          <a:ext cx="1336434" cy="6098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393700</xdr:colOff>
      <xdr:row>262</xdr:row>
      <xdr:rowOff>38100</xdr:rowOff>
    </xdr:from>
    <xdr:to>
      <xdr:col>2</xdr:col>
      <xdr:colOff>1079500</xdr:colOff>
      <xdr:row>264</xdr:row>
      <xdr:rowOff>190500</xdr:rowOff>
    </xdr:to>
    <xdr:pic>
      <xdr:nvPicPr>
        <xdr:cNvPr id="47" name="Рисунок 46" descr="H:\Documents and Settings\Администратор\Рабочий стол\каталог продукции ВКПП\ЖБ.фото\пд.магадан\пд 1.5х1.5х0.2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7075" y="52435125"/>
          <a:ext cx="13144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302"/>
  <sheetViews>
    <sheetView tabSelected="1" topLeftCell="A85" zoomScale="75" zoomScaleSheetLayoutView="75" workbookViewId="0">
      <selection activeCell="O59" sqref="O59"/>
    </sheetView>
  </sheetViews>
  <sheetFormatPr defaultRowHeight="12.75"/>
  <cols>
    <col min="1" max="1" width="5" customWidth="1"/>
    <col min="2" max="2" width="9.42578125" customWidth="1"/>
    <col min="3" max="3" width="17" customWidth="1"/>
    <col min="5" max="5" width="11.5703125" customWidth="1"/>
    <col min="6" max="6" width="13.140625" bestFit="1" customWidth="1"/>
    <col min="7" max="7" width="12.28515625" customWidth="1"/>
    <col min="8" max="8" width="9.42578125" hidden="1" customWidth="1"/>
    <col min="9" max="9" width="11.140625" customWidth="1"/>
    <col min="10" max="10" width="7.7109375" customWidth="1"/>
    <col min="11" max="11" width="7.5703125" customWidth="1"/>
    <col min="12" max="12" width="6" bestFit="1" customWidth="1"/>
    <col min="13" max="13" width="7.28515625" customWidth="1"/>
    <col min="14" max="14" width="7.5703125" customWidth="1"/>
    <col min="15" max="15" width="11.140625" customWidth="1"/>
    <col min="16" max="16" width="8.7109375" customWidth="1"/>
    <col min="17" max="17" width="11.140625" customWidth="1"/>
    <col min="18" max="18" width="6.5703125" bestFit="1" customWidth="1"/>
    <col min="19" max="19" width="8" bestFit="1" customWidth="1"/>
  </cols>
  <sheetData>
    <row r="1" spans="1:14" ht="18" customHeight="1">
      <c r="A1" s="11"/>
      <c r="B1" s="718" t="s">
        <v>413</v>
      </c>
      <c r="C1" s="719"/>
      <c r="D1" s="697" t="s">
        <v>452</v>
      </c>
      <c r="E1" s="698"/>
      <c r="F1" s="698"/>
      <c r="G1" s="698"/>
      <c r="H1" s="698"/>
      <c r="I1" s="698"/>
      <c r="J1" s="698"/>
      <c r="K1" s="698"/>
      <c r="L1" s="307"/>
      <c r="M1" s="11"/>
      <c r="N1" s="2"/>
    </row>
    <row r="2" spans="1:14" ht="18" customHeight="1">
      <c r="A2" s="11"/>
      <c r="B2" s="247" t="s">
        <v>163</v>
      </c>
      <c r="C2" s="11"/>
      <c r="D2" s="698"/>
      <c r="E2" s="698"/>
      <c r="F2" s="698"/>
      <c r="G2" s="698"/>
      <c r="H2" s="698"/>
      <c r="I2" s="698"/>
      <c r="J2" s="698"/>
      <c r="K2" s="698"/>
      <c r="L2" s="307"/>
      <c r="M2" s="11"/>
      <c r="N2" s="2"/>
    </row>
    <row r="3" spans="1:14" ht="16.5" customHeight="1">
      <c r="A3" s="11"/>
      <c r="B3" s="11"/>
      <c r="C3" s="247" t="s">
        <v>185</v>
      </c>
      <c r="D3" s="698"/>
      <c r="E3" s="698"/>
      <c r="F3" s="698"/>
      <c r="G3" s="698"/>
      <c r="H3" s="698"/>
      <c r="I3" s="698"/>
      <c r="J3" s="698"/>
      <c r="K3" s="698"/>
      <c r="L3" s="307"/>
      <c r="M3" s="11"/>
      <c r="N3" s="2"/>
    </row>
    <row r="4" spans="1:14" ht="18" customHeight="1">
      <c r="A4" s="11"/>
      <c r="B4" s="11"/>
      <c r="C4" s="11"/>
      <c r="D4" s="698"/>
      <c r="E4" s="698"/>
      <c r="F4" s="698"/>
      <c r="G4" s="698"/>
      <c r="H4" s="698"/>
      <c r="I4" s="698"/>
      <c r="J4" s="698"/>
      <c r="K4" s="698"/>
      <c r="L4" s="307"/>
      <c r="M4" s="11"/>
      <c r="N4" s="2"/>
    </row>
    <row r="5" spans="1:14" ht="18" customHeight="1">
      <c r="A5" s="113"/>
      <c r="B5" s="113"/>
      <c r="C5" s="11"/>
      <c r="D5" s="698"/>
      <c r="E5" s="698"/>
      <c r="F5" s="698"/>
      <c r="G5" s="698"/>
      <c r="H5" s="698"/>
      <c r="I5" s="698"/>
      <c r="J5" s="698"/>
      <c r="K5" s="698"/>
      <c r="L5" s="307"/>
      <c r="M5" s="11"/>
      <c r="N5" s="2"/>
    </row>
    <row r="6" spans="1:14" ht="3" customHeight="1">
      <c r="A6" s="11"/>
      <c r="B6" s="11"/>
      <c r="C6" s="11"/>
      <c r="D6" s="698"/>
      <c r="E6" s="698"/>
      <c r="F6" s="698"/>
      <c r="G6" s="698"/>
      <c r="H6" s="698"/>
      <c r="I6" s="698"/>
      <c r="J6" s="698"/>
      <c r="K6" s="698"/>
      <c r="L6" s="307"/>
      <c r="M6" s="11"/>
      <c r="N6" s="2"/>
    </row>
    <row r="7" spans="1:14" ht="4.5" hidden="1" customHeight="1">
      <c r="A7" s="11"/>
      <c r="B7" s="11"/>
      <c r="C7" s="11"/>
      <c r="D7" s="698"/>
      <c r="E7" s="698"/>
      <c r="F7" s="698"/>
      <c r="G7" s="698"/>
      <c r="H7" s="698"/>
      <c r="I7" s="698"/>
      <c r="J7" s="698"/>
      <c r="K7" s="698"/>
      <c r="L7" s="307"/>
      <c r="M7" s="11"/>
      <c r="N7" s="2"/>
    </row>
    <row r="8" spans="1:14" ht="18" customHeight="1">
      <c r="A8" s="699" t="s">
        <v>446</v>
      </c>
      <c r="B8" s="699"/>
      <c r="C8" s="699"/>
      <c r="D8" s="699"/>
      <c r="E8" s="699"/>
      <c r="F8" s="699"/>
      <c r="G8" s="699"/>
      <c r="H8" s="699"/>
      <c r="I8" s="699"/>
      <c r="J8" s="699"/>
      <c r="K8" s="699"/>
      <c r="L8" s="699"/>
      <c r="M8" s="699"/>
      <c r="N8" s="2"/>
    </row>
    <row r="9" spans="1:14" ht="18" customHeight="1">
      <c r="A9" s="38"/>
      <c r="B9" s="699" t="s">
        <v>453</v>
      </c>
      <c r="C9" s="720"/>
      <c r="D9" s="720"/>
      <c r="E9" s="720"/>
      <c r="F9" s="720"/>
      <c r="G9" s="720"/>
      <c r="H9" s="720"/>
      <c r="I9" s="720"/>
      <c r="J9" s="720"/>
      <c r="K9" s="720"/>
      <c r="L9" s="38"/>
      <c r="M9" s="38"/>
      <c r="N9" s="2"/>
    </row>
    <row r="10" spans="1:14" ht="18" customHeight="1">
      <c r="A10" s="724" t="s">
        <v>445</v>
      </c>
      <c r="B10" s="725"/>
      <c r="C10" s="725"/>
      <c r="D10" s="725"/>
      <c r="E10" s="725"/>
      <c r="F10" s="725"/>
      <c r="G10" s="725"/>
      <c r="H10" s="725"/>
      <c r="I10" s="725"/>
      <c r="J10" s="726"/>
      <c r="K10" s="726"/>
      <c r="L10" s="38"/>
      <c r="M10" s="38"/>
      <c r="N10" s="2"/>
    </row>
    <row r="11" spans="1:14" ht="30" customHeight="1" thickBot="1">
      <c r="A11" s="725"/>
      <c r="B11" s="725"/>
      <c r="C11" s="725"/>
      <c r="D11" s="725"/>
      <c r="E11" s="725"/>
      <c r="F11" s="725"/>
      <c r="G11" s="725"/>
      <c r="H11" s="725"/>
      <c r="I11" s="725"/>
      <c r="J11" s="726"/>
      <c r="K11" s="726"/>
      <c r="L11" s="38"/>
      <c r="M11" s="38"/>
      <c r="N11" s="2"/>
    </row>
    <row r="12" spans="1:14" ht="15">
      <c r="A12" s="721" t="s">
        <v>444</v>
      </c>
      <c r="B12" s="168"/>
      <c r="C12" s="227"/>
      <c r="D12" s="712" t="s">
        <v>391</v>
      </c>
      <c r="E12" s="713"/>
      <c r="F12" s="706" t="s">
        <v>0</v>
      </c>
      <c r="G12" s="707"/>
      <c r="H12" s="700" t="s">
        <v>183</v>
      </c>
      <c r="I12" s="701"/>
      <c r="J12" s="704" t="s">
        <v>184</v>
      </c>
      <c r="K12" s="704" t="s">
        <v>238</v>
      </c>
      <c r="L12" s="340"/>
      <c r="M12" s="11"/>
      <c r="N12" s="2"/>
    </row>
    <row r="13" spans="1:14" ht="17.25" customHeight="1" thickBot="1">
      <c r="A13" s="722"/>
      <c r="B13" s="361"/>
      <c r="C13" s="36"/>
      <c r="D13" s="714"/>
      <c r="E13" s="715"/>
      <c r="F13" s="708"/>
      <c r="G13" s="709"/>
      <c r="H13" s="702"/>
      <c r="I13" s="703"/>
      <c r="J13" s="705"/>
      <c r="K13" s="705"/>
      <c r="L13" s="340"/>
      <c r="M13" s="11"/>
      <c r="N13" s="2"/>
    </row>
    <row r="14" spans="1:14" ht="15.75" thickBot="1">
      <c r="A14" s="723"/>
      <c r="B14" s="169"/>
      <c r="C14" s="171"/>
      <c r="D14" s="716"/>
      <c r="E14" s="717"/>
      <c r="F14" s="710"/>
      <c r="G14" s="711"/>
      <c r="H14" s="582" t="s">
        <v>160</v>
      </c>
      <c r="I14" s="583" t="s">
        <v>1</v>
      </c>
      <c r="J14" s="172" t="s">
        <v>157</v>
      </c>
      <c r="K14" s="249" t="s">
        <v>237</v>
      </c>
      <c r="L14" s="341"/>
      <c r="M14" s="11"/>
      <c r="N14" s="2"/>
    </row>
    <row r="15" spans="1:14" ht="15.75" thickBot="1">
      <c r="A15" s="37">
        <v>1</v>
      </c>
      <c r="B15" s="169"/>
      <c r="C15" s="170"/>
      <c r="D15" s="40">
        <v>2</v>
      </c>
      <c r="E15" s="173"/>
      <c r="F15" s="40">
        <v>3</v>
      </c>
      <c r="G15" s="173"/>
      <c r="H15" s="197">
        <v>4</v>
      </c>
      <c r="I15" s="42">
        <v>5</v>
      </c>
      <c r="J15" s="174">
        <v>6</v>
      </c>
      <c r="K15" s="174">
        <v>7</v>
      </c>
      <c r="L15" s="306"/>
      <c r="M15" s="11"/>
      <c r="N15" s="2"/>
    </row>
    <row r="16" spans="1:14" ht="13.5" customHeight="1" thickBot="1">
      <c r="A16" s="117"/>
      <c r="B16" s="175"/>
      <c r="C16" s="176"/>
      <c r="D16" s="177"/>
      <c r="E16" s="411"/>
      <c r="F16" s="404" t="s">
        <v>180</v>
      </c>
      <c r="G16" s="404"/>
      <c r="H16" s="180" t="s">
        <v>243</v>
      </c>
      <c r="I16" s="207"/>
      <c r="J16" s="207"/>
      <c r="K16" s="208"/>
      <c r="L16" s="306"/>
      <c r="M16" s="11"/>
      <c r="N16" s="2"/>
    </row>
    <row r="17" spans="1:23" ht="15.75" customHeight="1">
      <c r="A17" s="18">
        <v>1</v>
      </c>
      <c r="B17" s="128"/>
      <c r="C17" s="129"/>
      <c r="D17" s="71" t="s">
        <v>169</v>
      </c>
      <c r="E17" s="261"/>
      <c r="F17" s="55" t="s">
        <v>215</v>
      </c>
      <c r="G17" s="28"/>
      <c r="H17" s="57">
        <v>3122</v>
      </c>
      <c r="I17" s="282">
        <f t="shared" ref="I17:I24" si="0">ROUND(H17*1.18,2)</f>
        <v>3683.96</v>
      </c>
      <c r="J17" s="39"/>
      <c r="K17" s="81"/>
      <c r="L17" s="306"/>
      <c r="M17" s="11"/>
      <c r="N17" s="2"/>
      <c r="O17" s="2"/>
      <c r="U17" s="192"/>
      <c r="V17" s="2"/>
      <c r="W17" s="2"/>
    </row>
    <row r="18" spans="1:23" ht="16.5" customHeight="1">
      <c r="A18" s="19">
        <v>2</v>
      </c>
      <c r="B18" s="130"/>
      <c r="C18" s="131"/>
      <c r="D18" s="73" t="s">
        <v>170</v>
      </c>
      <c r="E18" s="100"/>
      <c r="F18" s="58" t="s">
        <v>362</v>
      </c>
      <c r="G18" s="29" t="s">
        <v>259</v>
      </c>
      <c r="H18" s="62">
        <v>3209</v>
      </c>
      <c r="I18" s="253">
        <f t="shared" si="0"/>
        <v>3786.62</v>
      </c>
      <c r="J18" s="88"/>
      <c r="K18" s="85"/>
      <c r="L18" s="306"/>
      <c r="M18" s="11"/>
      <c r="N18" s="2"/>
      <c r="O18" s="2"/>
      <c r="U18" s="192"/>
      <c r="V18" s="581"/>
      <c r="W18" s="2"/>
    </row>
    <row r="19" spans="1:23" ht="15.75" customHeight="1">
      <c r="A19" s="19">
        <v>3</v>
      </c>
      <c r="B19" s="130"/>
      <c r="C19" s="131"/>
      <c r="D19" s="73" t="s">
        <v>171</v>
      </c>
      <c r="E19" s="100"/>
      <c r="F19" s="58" t="s">
        <v>216</v>
      </c>
      <c r="G19" s="29" t="s">
        <v>363</v>
      </c>
      <c r="H19" s="62">
        <v>3441</v>
      </c>
      <c r="I19" s="253">
        <f t="shared" si="0"/>
        <v>4060.38</v>
      </c>
      <c r="J19" s="88"/>
      <c r="K19" s="85"/>
      <c r="L19" s="306"/>
      <c r="M19" s="11"/>
      <c r="N19" s="2"/>
      <c r="O19" s="2"/>
      <c r="U19" s="192"/>
      <c r="V19" s="2"/>
      <c r="W19" s="2"/>
    </row>
    <row r="20" spans="1:23" ht="15.75" customHeight="1">
      <c r="A20" s="19">
        <v>4</v>
      </c>
      <c r="B20" s="130"/>
      <c r="C20" s="131"/>
      <c r="D20" s="73" t="s">
        <v>172</v>
      </c>
      <c r="E20" s="100"/>
      <c r="F20" s="58" t="s">
        <v>217</v>
      </c>
      <c r="G20" s="29" t="s">
        <v>341</v>
      </c>
      <c r="H20" s="62">
        <v>3583</v>
      </c>
      <c r="I20" s="253">
        <f t="shared" si="0"/>
        <v>4227.9399999999996</v>
      </c>
      <c r="J20" s="88"/>
      <c r="K20" s="85"/>
      <c r="L20" s="306"/>
      <c r="M20" s="11"/>
      <c r="N20" s="2"/>
      <c r="O20" s="2"/>
      <c r="U20" s="192"/>
      <c r="V20" s="2"/>
      <c r="W20" s="2"/>
    </row>
    <row r="21" spans="1:23" ht="15.75" customHeight="1">
      <c r="A21" s="19">
        <v>5</v>
      </c>
      <c r="B21" s="130"/>
      <c r="C21" s="131"/>
      <c r="D21" s="73" t="s">
        <v>173</v>
      </c>
      <c r="E21" s="100"/>
      <c r="F21" s="58" t="s">
        <v>218</v>
      </c>
      <c r="G21" s="29" t="s">
        <v>342</v>
      </c>
      <c r="H21" s="62">
        <v>3720</v>
      </c>
      <c r="I21" s="253">
        <f t="shared" si="0"/>
        <v>4389.6000000000004</v>
      </c>
      <c r="J21" s="440"/>
      <c r="K21" s="250"/>
      <c r="L21" s="306"/>
      <c r="M21" s="11"/>
      <c r="N21" s="2"/>
      <c r="O21" s="2"/>
      <c r="U21" s="192"/>
      <c r="V21" s="2"/>
      <c r="W21" s="2"/>
    </row>
    <row r="22" spans="1:23" ht="15">
      <c r="A22" s="19">
        <v>6</v>
      </c>
      <c r="B22" s="130"/>
      <c r="C22" s="131"/>
      <c r="D22" s="73" t="s">
        <v>174</v>
      </c>
      <c r="E22" s="100"/>
      <c r="F22" s="58" t="s">
        <v>219</v>
      </c>
      <c r="G22" s="29" t="s">
        <v>260</v>
      </c>
      <c r="H22" s="62">
        <v>3932</v>
      </c>
      <c r="I22" s="253">
        <f t="shared" si="0"/>
        <v>4639.76</v>
      </c>
      <c r="J22" s="440"/>
      <c r="K22" s="250"/>
      <c r="L22" s="306"/>
      <c r="M22" s="11"/>
      <c r="N22" s="2"/>
      <c r="O22" s="2"/>
      <c r="U22" s="192"/>
      <c r="V22" s="2"/>
      <c r="W22" s="2"/>
    </row>
    <row r="23" spans="1:23" ht="15.75" customHeight="1">
      <c r="A23" s="19">
        <v>7</v>
      </c>
      <c r="B23" s="32"/>
      <c r="C23" s="31"/>
      <c r="D23" s="262" t="s">
        <v>175</v>
      </c>
      <c r="E23" s="263"/>
      <c r="F23" s="65" t="s">
        <v>220</v>
      </c>
      <c r="G23" s="43" t="s">
        <v>343</v>
      </c>
      <c r="H23" s="66">
        <v>4165</v>
      </c>
      <c r="I23" s="253">
        <f t="shared" si="0"/>
        <v>4914.7</v>
      </c>
      <c r="J23" s="440"/>
      <c r="K23" s="250"/>
      <c r="L23" s="306"/>
      <c r="M23" s="11"/>
      <c r="N23" s="2"/>
      <c r="O23" s="2"/>
      <c r="U23" s="192"/>
      <c r="V23" s="2"/>
      <c r="W23" s="2"/>
    </row>
    <row r="24" spans="1:23" ht="15.75" thickBot="1">
      <c r="A24" s="64">
        <v>8</v>
      </c>
      <c r="B24" s="33"/>
      <c r="C24" s="132"/>
      <c r="D24" s="438" t="s">
        <v>344</v>
      </c>
      <c r="E24" s="9"/>
      <c r="F24" s="68" t="s">
        <v>345</v>
      </c>
      <c r="G24" s="30" t="s">
        <v>343</v>
      </c>
      <c r="H24" s="69">
        <v>4420</v>
      </c>
      <c r="I24" s="209">
        <f t="shared" si="0"/>
        <v>5215.6000000000004</v>
      </c>
      <c r="J24" s="213"/>
      <c r="K24" s="251"/>
      <c r="L24" s="306"/>
      <c r="M24" s="11"/>
      <c r="N24" s="2"/>
      <c r="O24" s="2"/>
      <c r="U24" s="192"/>
      <c r="V24" s="2"/>
      <c r="W24" s="2"/>
    </row>
    <row r="25" spans="1:23" ht="12.75" customHeight="1" thickBot="1">
      <c r="A25" s="198"/>
      <c r="B25" s="199"/>
      <c r="C25" s="200"/>
      <c r="D25" s="201"/>
      <c r="E25" s="201"/>
      <c r="F25" s="404" t="s">
        <v>146</v>
      </c>
      <c r="G25" s="404"/>
      <c r="H25" s="201"/>
      <c r="I25" s="201"/>
      <c r="J25" s="200"/>
      <c r="K25" s="202"/>
      <c r="L25" s="306"/>
      <c r="M25" s="11"/>
      <c r="N25" s="2"/>
      <c r="U25" s="2"/>
      <c r="V25" s="2"/>
      <c r="W25" s="2"/>
    </row>
    <row r="26" spans="1:23" ht="15">
      <c r="A26" s="70">
        <v>1</v>
      </c>
      <c r="B26" s="70"/>
      <c r="C26" s="55"/>
      <c r="D26" s="71" t="s">
        <v>454</v>
      </c>
      <c r="E26" s="72"/>
      <c r="F26" s="54"/>
      <c r="G26" s="354" t="s">
        <v>157</v>
      </c>
      <c r="H26" s="57">
        <v>2890</v>
      </c>
      <c r="I26" s="253">
        <f>ROUND(H26*1.18,2)</f>
        <v>3410.2</v>
      </c>
      <c r="J26" s="70"/>
      <c r="K26" s="81"/>
      <c r="L26" s="306"/>
      <c r="M26" s="11"/>
      <c r="N26" s="2"/>
      <c r="U26" s="192"/>
      <c r="V26" s="2"/>
      <c r="W26" s="2"/>
    </row>
    <row r="27" spans="1:23" ht="15">
      <c r="A27" s="63">
        <v>2</v>
      </c>
      <c r="B27" s="63"/>
      <c r="C27" s="58"/>
      <c r="D27" s="73" t="s">
        <v>455</v>
      </c>
      <c r="E27" s="60"/>
      <c r="F27" s="58"/>
      <c r="G27" s="25"/>
      <c r="H27" s="62">
        <v>3013</v>
      </c>
      <c r="I27" s="253">
        <f>ROUND(H27*1.18,2)</f>
        <v>3555.34</v>
      </c>
      <c r="J27" s="63"/>
      <c r="K27" s="85"/>
      <c r="L27" s="306"/>
      <c r="M27" s="11"/>
      <c r="N27" s="2"/>
      <c r="U27" s="192"/>
      <c r="V27" s="2"/>
      <c r="W27" s="2"/>
    </row>
    <row r="28" spans="1:23" ht="15">
      <c r="A28" s="63">
        <v>3</v>
      </c>
      <c r="B28" s="63"/>
      <c r="C28" s="58"/>
      <c r="D28" s="73" t="s">
        <v>2</v>
      </c>
      <c r="E28" s="75"/>
      <c r="F28" s="60"/>
      <c r="G28" s="25"/>
      <c r="H28" s="62">
        <v>3346</v>
      </c>
      <c r="I28" s="253">
        <f>ROUND(H28*1.18,2)</f>
        <v>3948.28</v>
      </c>
      <c r="J28" s="63"/>
      <c r="K28" s="85"/>
      <c r="L28" s="306"/>
      <c r="M28" s="11"/>
      <c r="N28" s="2"/>
      <c r="U28" s="192"/>
      <c r="V28" s="2"/>
      <c r="W28" s="2"/>
    </row>
    <row r="29" spans="1:23" ht="15">
      <c r="A29" s="63">
        <v>4</v>
      </c>
      <c r="B29" s="63"/>
      <c r="C29" s="58"/>
      <c r="D29" s="73" t="s">
        <v>3</v>
      </c>
      <c r="E29" s="75"/>
      <c r="F29" s="60"/>
      <c r="G29" s="25"/>
      <c r="H29" s="62">
        <v>3575</v>
      </c>
      <c r="I29" s="253">
        <f>ROUND(H29*1.18,2)</f>
        <v>4218.5</v>
      </c>
      <c r="J29" s="63"/>
      <c r="K29" s="85"/>
      <c r="L29" s="306"/>
      <c r="M29" s="11"/>
      <c r="N29" s="2"/>
      <c r="U29" s="192"/>
      <c r="V29" s="2"/>
      <c r="W29" s="2"/>
    </row>
    <row r="30" spans="1:23" ht="15">
      <c r="A30" s="63">
        <v>5</v>
      </c>
      <c r="B30" s="63"/>
      <c r="C30" s="58"/>
      <c r="D30" s="262" t="s">
        <v>364</v>
      </c>
      <c r="E30" s="352"/>
      <c r="F30" s="353"/>
      <c r="G30" s="27"/>
      <c r="H30" s="62">
        <v>3725</v>
      </c>
      <c r="I30" s="253">
        <f>ROUND(H30*1.18,2)</f>
        <v>4395.5</v>
      </c>
      <c r="J30" s="63"/>
      <c r="K30" s="85"/>
      <c r="L30" s="306"/>
      <c r="M30" s="11"/>
      <c r="N30" s="2"/>
      <c r="U30" s="192"/>
      <c r="V30" s="2"/>
      <c r="W30" s="2"/>
    </row>
    <row r="31" spans="1:23" ht="15.75" thickBot="1">
      <c r="A31" s="438"/>
      <c r="B31" s="214"/>
      <c r="C31" s="215"/>
      <c r="D31" s="67"/>
      <c r="E31" s="68"/>
      <c r="F31" s="439"/>
      <c r="G31" s="17"/>
      <c r="H31" s="69"/>
      <c r="I31" s="253"/>
      <c r="J31" s="17"/>
      <c r="K31" s="84"/>
      <c r="L31" s="306"/>
      <c r="M31" s="11"/>
      <c r="N31" s="2"/>
      <c r="U31" s="2"/>
      <c r="V31" s="2"/>
      <c r="W31" s="2"/>
    </row>
    <row r="32" spans="1:23" ht="15" customHeight="1" thickBot="1">
      <c r="A32" s="203"/>
      <c r="B32" s="248"/>
      <c r="C32" s="655"/>
      <c r="D32" s="655"/>
      <c r="E32" s="655"/>
      <c r="F32" s="655"/>
      <c r="G32" s="655"/>
      <c r="H32" s="654"/>
      <c r="I32" s="654"/>
      <c r="J32" s="204"/>
      <c r="K32" s="205"/>
      <c r="L32" s="306"/>
      <c r="M32" s="11"/>
      <c r="N32" s="2"/>
    </row>
    <row r="33" spans="1:22" ht="15">
      <c r="A33" s="308"/>
      <c r="B33" s="309"/>
      <c r="C33" s="355"/>
      <c r="D33" s="691"/>
      <c r="E33" s="692"/>
      <c r="F33" s="693"/>
      <c r="G33" s="310"/>
      <c r="H33" s="189"/>
      <c r="I33" s="311"/>
      <c r="J33" s="303"/>
      <c r="K33" s="312"/>
      <c r="L33" s="306"/>
      <c r="M33" s="11"/>
      <c r="N33" s="2"/>
    </row>
    <row r="34" spans="1:22" ht="15">
      <c r="A34" s="304"/>
      <c r="B34" s="313"/>
      <c r="C34" s="130"/>
      <c r="D34" s="656"/>
      <c r="E34" s="657"/>
      <c r="F34" s="658"/>
      <c r="G34" s="314"/>
      <c r="H34" s="166"/>
      <c r="I34" s="315"/>
      <c r="J34" s="19"/>
      <c r="K34" s="316"/>
      <c r="L34" s="306"/>
      <c r="M34" s="11"/>
      <c r="N34" s="2"/>
    </row>
    <row r="35" spans="1:22" ht="15">
      <c r="A35" s="317"/>
      <c r="B35" s="318"/>
      <c r="C35" s="128"/>
      <c r="D35" s="694"/>
      <c r="E35" s="695"/>
      <c r="F35" s="696"/>
      <c r="G35" s="314"/>
      <c r="H35" s="166"/>
      <c r="I35" s="315"/>
      <c r="J35" s="24"/>
      <c r="K35" s="319"/>
      <c r="L35" s="306"/>
      <c r="M35" s="11"/>
      <c r="N35" s="2"/>
    </row>
    <row r="36" spans="1:22" ht="15">
      <c r="A36" s="320"/>
      <c r="B36" s="321"/>
      <c r="C36" s="356"/>
      <c r="D36" s="656"/>
      <c r="E36" s="657"/>
      <c r="F36" s="658"/>
      <c r="G36" s="322"/>
      <c r="H36" s="285"/>
      <c r="I36" s="315"/>
      <c r="J36" s="19"/>
      <c r="K36" s="323"/>
      <c r="L36" s="306"/>
      <c r="M36" s="11"/>
      <c r="N36" s="2"/>
    </row>
    <row r="37" spans="1:22" ht="15">
      <c r="A37" s="19"/>
      <c r="B37" s="313"/>
      <c r="C37" s="130"/>
      <c r="D37" s="656"/>
      <c r="E37" s="657"/>
      <c r="F37" s="658"/>
      <c r="G37" s="322"/>
      <c r="H37" s="166"/>
      <c r="I37" s="315"/>
      <c r="J37" s="24"/>
      <c r="K37" s="319"/>
      <c r="L37" s="306"/>
      <c r="M37" s="11"/>
      <c r="N37" s="2"/>
    </row>
    <row r="38" spans="1:22" ht="15">
      <c r="A38" s="93"/>
      <c r="B38" s="324"/>
      <c r="C38" s="120"/>
      <c r="D38" s="656"/>
      <c r="E38" s="657"/>
      <c r="F38" s="658"/>
      <c r="G38" s="322"/>
      <c r="H38" s="167"/>
      <c r="I38" s="325"/>
      <c r="J38" s="19"/>
      <c r="K38" s="316"/>
      <c r="L38" s="306"/>
      <c r="M38" s="11"/>
      <c r="N38" s="2"/>
    </row>
    <row r="39" spans="1:22" ht="15">
      <c r="A39" s="304"/>
      <c r="B39" s="349"/>
      <c r="C39" s="350"/>
      <c r="D39" s="358"/>
      <c r="E39" s="350"/>
      <c r="F39" s="351"/>
      <c r="G39" s="322"/>
      <c r="H39" s="167"/>
      <c r="I39" s="325"/>
      <c r="J39" s="292"/>
      <c r="K39" s="326"/>
      <c r="L39" s="306"/>
      <c r="M39" s="11"/>
      <c r="N39" s="2"/>
    </row>
    <row r="40" spans="1:22" ht="15">
      <c r="A40" s="93"/>
      <c r="B40" s="349"/>
      <c r="C40" s="350"/>
      <c r="D40" s="358"/>
      <c r="E40" s="350"/>
      <c r="F40" s="351"/>
      <c r="G40" s="322"/>
      <c r="H40" s="167"/>
      <c r="I40" s="325"/>
      <c r="J40" s="19"/>
      <c r="K40" s="316"/>
      <c r="L40" s="306"/>
      <c r="M40" s="11"/>
      <c r="N40" s="2"/>
    </row>
    <row r="41" spans="1:22" ht="15.75" thickBot="1">
      <c r="A41" s="133"/>
      <c r="B41" s="327"/>
      <c r="C41" s="357"/>
      <c r="D41" s="359"/>
      <c r="E41" s="328"/>
      <c r="F41" s="360"/>
      <c r="G41" s="329"/>
      <c r="H41" s="196"/>
      <c r="I41" s="330"/>
      <c r="J41" s="44"/>
      <c r="K41" s="44"/>
      <c r="L41" s="306"/>
      <c r="M41" s="11"/>
      <c r="N41" s="2"/>
    </row>
    <row r="42" spans="1:22" ht="16.5" customHeight="1" thickBot="1">
      <c r="A42" s="206"/>
      <c r="B42" s="654" t="s">
        <v>181</v>
      </c>
      <c r="C42" s="654"/>
      <c r="D42" s="654"/>
      <c r="E42" s="654"/>
      <c r="F42" s="654"/>
      <c r="G42" s="655"/>
      <c r="H42" s="654"/>
      <c r="I42" s="654"/>
      <c r="J42" s="654"/>
      <c r="K42" s="409"/>
      <c r="L42" s="306"/>
      <c r="M42" s="119"/>
      <c r="N42" s="2"/>
    </row>
    <row r="43" spans="1:22" ht="15">
      <c r="A43" s="39">
        <v>1</v>
      </c>
      <c r="B43" s="218"/>
      <c r="C43" s="135"/>
      <c r="D43" s="666" t="s">
        <v>389</v>
      </c>
      <c r="E43" s="667"/>
      <c r="F43" s="667"/>
      <c r="G43" s="668"/>
      <c r="H43" s="185">
        <v>72000</v>
      </c>
      <c r="I43" s="253">
        <f>H43*1.18</f>
        <v>84960</v>
      </c>
      <c r="J43" s="39"/>
      <c r="K43" s="181"/>
      <c r="L43" s="306"/>
      <c r="M43" s="11"/>
      <c r="N43" s="192"/>
    </row>
    <row r="44" spans="1:22" ht="15">
      <c r="A44" s="25">
        <v>2</v>
      </c>
      <c r="B44" s="219"/>
      <c r="C44" s="137"/>
      <c r="D44" s="669" t="s">
        <v>390</v>
      </c>
      <c r="E44" s="670"/>
      <c r="F44" s="670"/>
      <c r="G44" s="671"/>
      <c r="H44" s="62">
        <v>34430</v>
      </c>
      <c r="I44" s="254">
        <f>H44*1.18</f>
        <v>40627.4</v>
      </c>
      <c r="J44" s="16"/>
      <c r="K44" s="252"/>
      <c r="L44" s="306"/>
      <c r="M44" s="11"/>
      <c r="N44" s="192"/>
    </row>
    <row r="45" spans="1:22" ht="18.75" thickBot="1">
      <c r="A45" s="12">
        <v>3</v>
      </c>
      <c r="B45" s="216"/>
      <c r="C45" s="217"/>
      <c r="D45" s="672" t="s">
        <v>161</v>
      </c>
      <c r="E45" s="673"/>
      <c r="F45" s="673"/>
      <c r="G45" s="674"/>
      <c r="H45" s="69">
        <v>15650</v>
      </c>
      <c r="I45" s="209">
        <f>ROUND(H45*1.18,2)</f>
        <v>18467</v>
      </c>
      <c r="J45" s="17"/>
      <c r="K45" s="84"/>
      <c r="L45" s="306"/>
      <c r="M45" s="11"/>
      <c r="N45" s="2"/>
      <c r="Q45" s="47"/>
      <c r="R45" s="306"/>
      <c r="S45" s="306"/>
      <c r="T45" s="306"/>
      <c r="U45" s="48"/>
      <c r="V45" s="2"/>
    </row>
    <row r="46" spans="1:22" ht="13.5" customHeight="1" thickBot="1">
      <c r="A46" s="663" t="s">
        <v>214</v>
      </c>
      <c r="B46" s="654"/>
      <c r="C46" s="654"/>
      <c r="D46" s="654"/>
      <c r="E46" s="654"/>
      <c r="F46" s="654"/>
      <c r="G46" s="654"/>
      <c r="H46" s="654"/>
      <c r="I46" s="654"/>
      <c r="J46" s="664"/>
      <c r="K46" s="665"/>
      <c r="L46" s="306"/>
      <c r="M46" s="11"/>
      <c r="N46" s="2"/>
      <c r="Q46" s="47"/>
      <c r="R46" s="46"/>
      <c r="S46" s="46"/>
      <c r="T46" s="46"/>
      <c r="U46" s="48"/>
      <c r="V46" s="2"/>
    </row>
    <row r="47" spans="1:22" ht="18.75">
      <c r="A47" s="41">
        <v>1</v>
      </c>
      <c r="B47" s="272" t="s">
        <v>208</v>
      </c>
      <c r="C47" s="272"/>
      <c r="D47" s="272"/>
      <c r="E47" s="272"/>
      <c r="F47" s="272"/>
      <c r="G47" s="273"/>
      <c r="H47" s="162">
        <f>I47/1.18</f>
        <v>6187</v>
      </c>
      <c r="I47" s="661">
        <v>7300.66</v>
      </c>
      <c r="J47" s="662"/>
      <c r="K47" s="269"/>
      <c r="L47" s="2"/>
      <c r="M47" s="11"/>
      <c r="N47" s="2"/>
      <c r="Q47" s="47"/>
      <c r="R47" s="306"/>
      <c r="S47" s="306"/>
      <c r="T47" s="306"/>
      <c r="U47" s="49"/>
      <c r="V47" s="2"/>
    </row>
    <row r="48" spans="1:22" ht="18.75">
      <c r="A48" s="34">
        <v>2</v>
      </c>
      <c r="B48" s="274" t="s">
        <v>209</v>
      </c>
      <c r="C48" s="274"/>
      <c r="D48" s="275"/>
      <c r="E48" s="276"/>
      <c r="F48" s="274"/>
      <c r="G48" s="275"/>
      <c r="H48" s="162">
        <v>423</v>
      </c>
      <c r="I48" s="659">
        <f>H48*1.18</f>
        <v>499.14</v>
      </c>
      <c r="J48" s="660"/>
      <c r="K48" s="271"/>
      <c r="L48" s="2"/>
      <c r="M48" s="11"/>
      <c r="N48" s="2"/>
      <c r="Q48" s="50"/>
      <c r="R48" s="306"/>
      <c r="S48" s="306"/>
      <c r="T48" s="306"/>
      <c r="U48" s="338"/>
      <c r="V48" s="339"/>
    </row>
    <row r="49" spans="1:22" ht="18.75">
      <c r="A49" s="34">
        <v>3</v>
      </c>
      <c r="B49" s="274" t="s">
        <v>210</v>
      </c>
      <c r="C49" s="274"/>
      <c r="D49" s="274"/>
      <c r="E49" s="274"/>
      <c r="F49" s="274"/>
      <c r="G49" s="275"/>
      <c r="H49" s="162">
        <f>I49/1.18</f>
        <v>31800</v>
      </c>
      <c r="I49" s="659">
        <v>37524</v>
      </c>
      <c r="J49" s="660"/>
      <c r="K49" s="270"/>
      <c r="L49" s="2"/>
      <c r="M49" s="11"/>
      <c r="N49" s="2"/>
      <c r="Q49" s="50"/>
      <c r="R49" s="306"/>
      <c r="S49" s="306"/>
      <c r="T49" s="306"/>
      <c r="U49" s="338"/>
      <c r="V49" s="339"/>
    </row>
    <row r="50" spans="1:22" ht="18.75">
      <c r="A50" s="35">
        <v>4</v>
      </c>
      <c r="B50" s="277" t="s">
        <v>358</v>
      </c>
      <c r="C50" s="277"/>
      <c r="D50" s="277"/>
      <c r="E50" s="277"/>
      <c r="F50" s="277"/>
      <c r="G50" s="278"/>
      <c r="H50" s="279" t="s">
        <v>360</v>
      </c>
      <c r="I50" s="592" t="s">
        <v>361</v>
      </c>
      <c r="J50" s="281"/>
      <c r="K50" s="821"/>
      <c r="L50" s="2"/>
      <c r="M50" s="11"/>
      <c r="N50" s="2"/>
      <c r="Q50" s="50"/>
      <c r="R50" s="306"/>
      <c r="S50" s="306"/>
      <c r="T50" s="306"/>
      <c r="U50" s="338"/>
      <c r="V50" s="339"/>
    </row>
    <row r="51" spans="1:22" ht="18.75">
      <c r="A51" s="6"/>
      <c r="B51" s="47" t="s">
        <v>359</v>
      </c>
      <c r="C51" s="2"/>
      <c r="D51" s="2"/>
      <c r="E51" s="2"/>
      <c r="F51" s="2"/>
      <c r="G51" s="2"/>
      <c r="H51" s="280">
        <v>46610</v>
      </c>
      <c r="I51" s="593">
        <v>54998.8</v>
      </c>
      <c r="J51" s="268"/>
      <c r="K51" s="822"/>
      <c r="L51" s="2"/>
      <c r="M51" s="11"/>
      <c r="N51" s="2"/>
      <c r="Q51" s="50"/>
      <c r="R51" s="306"/>
      <c r="S51" s="306"/>
      <c r="T51" s="306"/>
      <c r="U51" s="338"/>
      <c r="V51" s="339"/>
    </row>
    <row r="52" spans="1:22" ht="18.75">
      <c r="A52" s="825">
        <v>5</v>
      </c>
      <c r="B52" s="277" t="s">
        <v>447</v>
      </c>
      <c r="C52" s="277"/>
      <c r="D52" s="277"/>
      <c r="E52" s="277"/>
      <c r="F52" s="277"/>
      <c r="G52" s="278"/>
      <c r="H52" s="279" t="s">
        <v>360</v>
      </c>
      <c r="I52" s="407"/>
      <c r="J52" s="281"/>
      <c r="K52" s="819"/>
      <c r="L52" s="2"/>
      <c r="M52" s="11"/>
      <c r="N52" s="2"/>
      <c r="Q52" s="50"/>
      <c r="R52" s="306"/>
      <c r="S52" s="306"/>
      <c r="T52" s="306"/>
      <c r="U52" s="338"/>
      <c r="V52" s="339"/>
    </row>
    <row r="53" spans="1:22" ht="15.75" thickBot="1">
      <c r="A53" s="826"/>
      <c r="B53" s="47" t="s">
        <v>448</v>
      </c>
      <c r="C53" s="2"/>
      <c r="D53" s="2"/>
      <c r="E53" s="2"/>
      <c r="F53" s="2"/>
      <c r="G53" s="2"/>
      <c r="H53" s="280">
        <v>46610</v>
      </c>
      <c r="I53" s="408"/>
      <c r="J53" s="268"/>
      <c r="K53" s="820"/>
      <c r="L53" s="2"/>
      <c r="M53" s="11"/>
      <c r="N53" s="2"/>
      <c r="Q53" s="50"/>
      <c r="R53" s="306"/>
      <c r="S53" s="306"/>
      <c r="T53" s="306"/>
      <c r="U53" s="337"/>
      <c r="V53" s="339"/>
    </row>
    <row r="54" spans="1:22" ht="20.25" thickBot="1">
      <c r="A54" s="663" t="s">
        <v>211</v>
      </c>
      <c r="B54" s="654"/>
      <c r="C54" s="654"/>
      <c r="D54" s="654"/>
      <c r="E54" s="654"/>
      <c r="F54" s="654"/>
      <c r="G54" s="654"/>
      <c r="H54" s="654"/>
      <c r="I54" s="654"/>
      <c r="J54" s="827"/>
      <c r="K54" s="828"/>
      <c r="L54" s="2"/>
      <c r="M54" s="11"/>
      <c r="N54" s="2"/>
      <c r="Q54" s="339"/>
      <c r="R54" s="339"/>
      <c r="S54" s="339"/>
      <c r="T54" s="339"/>
      <c r="U54" s="339"/>
      <c r="V54" s="339"/>
    </row>
    <row r="55" spans="1:22" ht="15" customHeight="1">
      <c r="A55" s="39">
        <v>1</v>
      </c>
      <c r="B55" s="78" t="s">
        <v>450</v>
      </c>
      <c r="C55" s="79"/>
      <c r="D55" s="139"/>
      <c r="E55" s="222"/>
      <c r="F55" s="220"/>
      <c r="G55" s="221"/>
      <c r="H55" s="164">
        <v>2542</v>
      </c>
      <c r="I55" s="859">
        <f>H55*1.18</f>
        <v>2999.56</v>
      </c>
      <c r="J55" s="224"/>
      <c r="K55" s="228" t="s">
        <v>212</v>
      </c>
      <c r="L55" s="2"/>
      <c r="M55" s="11"/>
      <c r="N55" s="2"/>
      <c r="O55" s="45"/>
      <c r="P55" s="2"/>
      <c r="Q55" s="50"/>
      <c r="R55" s="306"/>
      <c r="S55" s="306"/>
      <c r="T55" s="339"/>
      <c r="U55" s="339"/>
      <c r="V55" s="339"/>
    </row>
    <row r="56" spans="1:22" ht="15">
      <c r="A56" s="25">
        <v>2</v>
      </c>
      <c r="B56" s="82" t="s">
        <v>451</v>
      </c>
      <c r="C56" s="83"/>
      <c r="D56" s="58"/>
      <c r="E56" s="58"/>
      <c r="F56" s="58"/>
      <c r="G56" s="223"/>
      <c r="H56" s="165">
        <v>1949</v>
      </c>
      <c r="I56" s="859">
        <f>H56*1.18</f>
        <v>2299.8199999999997</v>
      </c>
      <c r="J56" s="225"/>
      <c r="K56" s="229" t="s">
        <v>212</v>
      </c>
      <c r="L56" s="2"/>
      <c r="M56" s="11"/>
      <c r="N56" s="2"/>
      <c r="O56" s="45"/>
      <c r="P56" s="2"/>
      <c r="Q56" s="50"/>
      <c r="R56" s="306"/>
      <c r="S56" s="306"/>
      <c r="T56" s="339"/>
      <c r="U56" s="339"/>
      <c r="V56" s="339"/>
    </row>
    <row r="57" spans="1:22" ht="15.75" thickBot="1">
      <c r="A57" s="17">
        <v>3</v>
      </c>
      <c r="B57" s="829" t="s">
        <v>261</v>
      </c>
      <c r="C57" s="830"/>
      <c r="D57" s="830"/>
      <c r="E57" s="830"/>
      <c r="F57" s="830"/>
      <c r="G57" s="634"/>
      <c r="H57" s="163"/>
      <c r="I57" s="77"/>
      <c r="J57" s="226"/>
      <c r="K57" s="230" t="s">
        <v>212</v>
      </c>
      <c r="L57" s="2"/>
      <c r="M57" s="11"/>
      <c r="N57" s="2"/>
      <c r="O57" s="45"/>
      <c r="P57" s="2"/>
      <c r="Q57" s="50"/>
      <c r="R57" s="306"/>
      <c r="S57" s="306"/>
      <c r="T57" s="339"/>
      <c r="U57" s="339"/>
      <c r="V57" s="339"/>
    </row>
    <row r="58" spans="1:22" ht="15">
      <c r="A58" s="831" t="s">
        <v>414</v>
      </c>
      <c r="B58" s="832"/>
      <c r="C58" s="832"/>
      <c r="D58" s="832"/>
      <c r="E58" s="832"/>
      <c r="F58" s="832"/>
      <c r="G58" s="832"/>
      <c r="H58" s="832"/>
      <c r="I58" s="832"/>
      <c r="J58" s="832"/>
      <c r="K58" s="833"/>
      <c r="L58" s="393"/>
      <c r="M58" s="11"/>
      <c r="N58" s="2"/>
      <c r="O58" s="45"/>
      <c r="P58" s="2"/>
      <c r="Q58" s="50"/>
      <c r="R58" s="306"/>
      <c r="S58" s="306"/>
      <c r="T58" s="339"/>
      <c r="U58" s="339"/>
      <c r="V58" s="339"/>
    </row>
    <row r="59" spans="1:22" ht="15" thickBot="1">
      <c r="A59" s="834" t="s">
        <v>449</v>
      </c>
      <c r="B59" s="835"/>
      <c r="C59" s="835"/>
      <c r="D59" s="835"/>
      <c r="E59" s="835"/>
      <c r="F59" s="835"/>
      <c r="G59" s="835"/>
      <c r="H59" s="835"/>
      <c r="I59" s="835"/>
      <c r="J59" s="835"/>
      <c r="K59" s="836"/>
      <c r="L59" s="2"/>
      <c r="M59" s="2"/>
      <c r="N59" s="2"/>
      <c r="O59" s="45"/>
      <c r="P59" s="2"/>
      <c r="Q59" s="50"/>
      <c r="R59" s="306"/>
      <c r="S59" s="306"/>
      <c r="T59" s="339"/>
      <c r="U59" s="339"/>
      <c r="V59" s="339"/>
    </row>
    <row r="60" spans="1:22" ht="14.25" customHeight="1" thickBot="1">
      <c r="A60" s="663" t="s">
        <v>213</v>
      </c>
      <c r="B60" s="654"/>
      <c r="C60" s="654"/>
      <c r="D60" s="654"/>
      <c r="E60" s="654"/>
      <c r="F60" s="654"/>
      <c r="G60" s="654"/>
      <c r="H60" s="654"/>
      <c r="I60" s="654"/>
      <c r="J60" s="827"/>
      <c r="K60" s="828"/>
      <c r="L60" s="2"/>
      <c r="M60" s="11"/>
      <c r="N60" s="2"/>
      <c r="O60" s="45"/>
      <c r="P60" s="2"/>
      <c r="Q60" s="50"/>
      <c r="R60" s="306"/>
      <c r="S60" s="306"/>
      <c r="T60" s="339"/>
      <c r="U60" s="339"/>
      <c r="V60" s="339"/>
    </row>
    <row r="61" spans="1:22" ht="15" customHeight="1" thickBot="1">
      <c r="A61" s="103">
        <v>1</v>
      </c>
      <c r="B61" s="267"/>
      <c r="C61" s="21"/>
      <c r="D61" s="21"/>
      <c r="E61" s="21"/>
      <c r="F61" s="21"/>
      <c r="G61" s="21"/>
      <c r="H61" s="21"/>
      <c r="I61" s="21"/>
      <c r="J61" s="21"/>
      <c r="K61" s="414"/>
      <c r="L61" s="2"/>
      <c r="M61" s="11"/>
      <c r="N61" s="2"/>
      <c r="O61" s="45"/>
      <c r="P61" s="2"/>
      <c r="Q61" s="50"/>
      <c r="R61" s="50"/>
      <c r="S61" s="339"/>
      <c r="T61" s="339"/>
      <c r="U61" s="339"/>
      <c r="V61" s="339"/>
    </row>
    <row r="62" spans="1:22" ht="24" customHeight="1" thickBot="1">
      <c r="A62" s="663" t="s">
        <v>456</v>
      </c>
      <c r="B62" s="654"/>
      <c r="C62" s="654"/>
      <c r="D62" s="654"/>
      <c r="E62" s="654"/>
      <c r="F62" s="654"/>
      <c r="G62" s="654"/>
      <c r="H62" s="654"/>
      <c r="I62" s="654"/>
      <c r="J62" s="654"/>
      <c r="K62" s="839"/>
      <c r="L62" s="336"/>
      <c r="M62" s="111"/>
      <c r="O62" s="45"/>
      <c r="P62" s="2"/>
    </row>
    <row r="63" spans="1:22" ht="15.75" thickBot="1">
      <c r="A63" s="103"/>
      <c r="B63" s="87"/>
      <c r="C63" s="414"/>
      <c r="D63" s="678"/>
      <c r="E63" s="758"/>
      <c r="F63" s="823"/>
      <c r="G63" s="824"/>
      <c r="H63" s="539"/>
      <c r="I63" s="540"/>
      <c r="J63" s="92"/>
      <c r="K63" s="541"/>
      <c r="L63" s="2"/>
      <c r="M63" s="111"/>
      <c r="O63" s="45"/>
      <c r="P63" s="2"/>
    </row>
    <row r="64" spans="1:22" ht="15">
      <c r="A64" s="88">
        <v>1</v>
      </c>
      <c r="B64" s="97"/>
      <c r="C64" s="56"/>
      <c r="D64" s="689" t="s">
        <v>4</v>
      </c>
      <c r="E64" s="690"/>
      <c r="F64" s="817" t="s">
        <v>5</v>
      </c>
      <c r="G64" s="818"/>
      <c r="H64" s="860">
        <v>13389</v>
      </c>
      <c r="I64" s="255">
        <f t="shared" ref="I64:I69" si="1">H64*1.18</f>
        <v>15799.019999999999</v>
      </c>
      <c r="J64" s="446">
        <v>0.9</v>
      </c>
      <c r="K64" s="496">
        <v>2.2000000000000002</v>
      </c>
      <c r="L64" s="2"/>
      <c r="M64" s="111"/>
      <c r="O64" s="45"/>
      <c r="P64" s="2"/>
      <c r="R64" s="10"/>
      <c r="S64" s="10"/>
    </row>
    <row r="65" spans="1:21" ht="15">
      <c r="A65" s="19">
        <v>2</v>
      </c>
      <c r="B65" s="23"/>
      <c r="C65" s="140"/>
      <c r="D65" s="629" t="s">
        <v>6</v>
      </c>
      <c r="E65" s="675"/>
      <c r="F65" s="815" t="s">
        <v>7</v>
      </c>
      <c r="G65" s="816"/>
      <c r="H65" s="860">
        <v>12773</v>
      </c>
      <c r="I65" s="333">
        <f t="shared" si="1"/>
        <v>15072.14</v>
      </c>
      <c r="J65" s="484">
        <v>0.86</v>
      </c>
      <c r="K65" s="496">
        <v>2.1</v>
      </c>
      <c r="L65" s="2"/>
      <c r="M65" s="111"/>
      <c r="O65" s="45"/>
      <c r="P65" s="2"/>
      <c r="R65" s="10"/>
      <c r="S65" s="10"/>
    </row>
    <row r="66" spans="1:21" ht="15">
      <c r="A66" s="292">
        <v>3</v>
      </c>
      <c r="B66" s="291"/>
      <c r="C66" s="146"/>
      <c r="D66" s="756" t="s">
        <v>8</v>
      </c>
      <c r="E66" s="782"/>
      <c r="F66" s="817" t="s">
        <v>9</v>
      </c>
      <c r="G66" s="818"/>
      <c r="H66" s="860">
        <v>12351</v>
      </c>
      <c r="I66" s="212">
        <f t="shared" si="1"/>
        <v>14574.179999999998</v>
      </c>
      <c r="J66" s="446">
        <v>0.84</v>
      </c>
      <c r="K66" s="477">
        <v>1.99</v>
      </c>
      <c r="L66" s="2"/>
      <c r="M66" s="111"/>
      <c r="O66" s="45"/>
      <c r="P66" s="2"/>
      <c r="R66" s="10"/>
      <c r="S66" s="10"/>
    </row>
    <row r="67" spans="1:21" ht="15">
      <c r="A67" s="19">
        <v>4</v>
      </c>
      <c r="B67" s="141"/>
      <c r="C67" s="140"/>
      <c r="D67" s="617" t="s">
        <v>10</v>
      </c>
      <c r="E67" s="677"/>
      <c r="F67" s="815" t="s">
        <v>11</v>
      </c>
      <c r="G67" s="816"/>
      <c r="H67" s="860">
        <v>12373</v>
      </c>
      <c r="I67" s="333">
        <f t="shared" si="1"/>
        <v>14600.14</v>
      </c>
      <c r="J67" s="484">
        <v>0.83</v>
      </c>
      <c r="K67" s="477">
        <v>1.92</v>
      </c>
      <c r="L67" s="2"/>
      <c r="M67" s="111"/>
      <c r="O67" s="45"/>
      <c r="P67" s="2"/>
      <c r="R67" s="10"/>
      <c r="S67" s="10"/>
    </row>
    <row r="68" spans="1:21" ht="15">
      <c r="A68" s="292">
        <v>5</v>
      </c>
      <c r="B68" s="291"/>
      <c r="C68" s="146"/>
      <c r="D68" s="629" t="s">
        <v>12</v>
      </c>
      <c r="E68" s="675"/>
      <c r="F68" s="815" t="s">
        <v>13</v>
      </c>
      <c r="G68" s="816"/>
      <c r="H68" s="860">
        <v>11543</v>
      </c>
      <c r="I68" s="212">
        <f t="shared" si="1"/>
        <v>13620.74</v>
      </c>
      <c r="J68" s="484">
        <v>0.82</v>
      </c>
      <c r="K68" s="477">
        <v>1.9</v>
      </c>
      <c r="L68" s="2"/>
      <c r="M68" s="111"/>
      <c r="O68" s="45"/>
      <c r="P68" s="2"/>
      <c r="R68" s="10"/>
      <c r="S68" s="10"/>
      <c r="U68" s="305"/>
    </row>
    <row r="69" spans="1:21" ht="15">
      <c r="A69" s="19">
        <v>6</v>
      </c>
      <c r="B69" s="291"/>
      <c r="C69" s="146"/>
      <c r="D69" s="756" t="s">
        <v>14</v>
      </c>
      <c r="E69" s="782"/>
      <c r="F69" s="817" t="s">
        <v>15</v>
      </c>
      <c r="G69" s="818"/>
      <c r="H69" s="860">
        <v>11011</v>
      </c>
      <c r="I69" s="333">
        <f t="shared" si="1"/>
        <v>12992.98</v>
      </c>
      <c r="J69" s="484">
        <v>0.81</v>
      </c>
      <c r="K69" s="477">
        <v>1.87</v>
      </c>
      <c r="L69" s="2"/>
      <c r="M69" s="111"/>
      <c r="O69" s="45"/>
      <c r="P69" s="2"/>
      <c r="R69" s="10"/>
      <c r="S69" s="10"/>
    </row>
    <row r="70" spans="1:21" ht="15">
      <c r="A70" s="19">
        <v>7</v>
      </c>
      <c r="B70" s="291"/>
      <c r="C70" s="146"/>
      <c r="D70" s="629" t="s">
        <v>16</v>
      </c>
      <c r="E70" s="675"/>
      <c r="F70" s="837" t="s">
        <v>17</v>
      </c>
      <c r="G70" s="838"/>
      <c r="H70" s="860">
        <v>10634</v>
      </c>
      <c r="I70" s="212">
        <f t="shared" ref="I70" si="2">H70*1.18</f>
        <v>12548.119999999999</v>
      </c>
      <c r="J70" s="484">
        <v>0.78</v>
      </c>
      <c r="K70" s="477">
        <v>1.8</v>
      </c>
      <c r="L70" s="2"/>
      <c r="M70" s="111"/>
      <c r="O70" s="45"/>
      <c r="P70" s="2"/>
      <c r="R70" s="10"/>
      <c r="S70" s="10"/>
    </row>
    <row r="71" spans="1:21" ht="15.75" thickBot="1">
      <c r="A71" s="19">
        <v>8</v>
      </c>
      <c r="B71" s="141"/>
      <c r="C71" s="140"/>
      <c r="D71" s="629" t="s">
        <v>18</v>
      </c>
      <c r="E71" s="675"/>
      <c r="F71" s="837" t="s">
        <v>19</v>
      </c>
      <c r="G71" s="838"/>
      <c r="H71" s="861">
        <v>10203</v>
      </c>
      <c r="I71" s="212">
        <f t="shared" ref="I71:I89" si="3">H71*1.18</f>
        <v>12039.539999999999</v>
      </c>
      <c r="J71" s="484">
        <v>0.74</v>
      </c>
      <c r="K71" s="477">
        <v>1.73</v>
      </c>
      <c r="L71" s="2"/>
      <c r="M71" s="111"/>
      <c r="O71" s="45"/>
      <c r="P71" s="2"/>
      <c r="R71" s="10"/>
      <c r="S71" s="10"/>
    </row>
    <row r="72" spans="1:21" ht="15">
      <c r="A72" s="292">
        <v>9</v>
      </c>
      <c r="B72" s="291"/>
      <c r="C72" s="146"/>
      <c r="D72" s="756" t="s">
        <v>20</v>
      </c>
      <c r="E72" s="782"/>
      <c r="F72" s="837" t="s">
        <v>21</v>
      </c>
      <c r="G72" s="838"/>
      <c r="H72" s="862">
        <v>9771</v>
      </c>
      <c r="I72" s="333">
        <f t="shared" si="3"/>
        <v>11529.779999999999</v>
      </c>
      <c r="J72" s="484">
        <v>0.73</v>
      </c>
      <c r="K72" s="477">
        <v>1.7</v>
      </c>
      <c r="L72" s="2"/>
      <c r="M72" s="111"/>
      <c r="O72" s="45"/>
      <c r="P72" s="2"/>
      <c r="R72" s="10"/>
      <c r="S72" s="10"/>
    </row>
    <row r="73" spans="1:21" ht="15">
      <c r="A73" s="19">
        <v>10</v>
      </c>
      <c r="B73" s="142"/>
      <c r="C73" s="143"/>
      <c r="D73" s="629" t="s">
        <v>22</v>
      </c>
      <c r="E73" s="675"/>
      <c r="F73" s="815" t="s">
        <v>23</v>
      </c>
      <c r="G73" s="816"/>
      <c r="H73" s="863">
        <v>9068</v>
      </c>
      <c r="I73" s="212">
        <f t="shared" si="3"/>
        <v>10700.24</v>
      </c>
      <c r="J73" s="484">
        <v>0.69</v>
      </c>
      <c r="K73" s="477">
        <v>1.63</v>
      </c>
      <c r="L73" s="2"/>
      <c r="M73" s="111"/>
      <c r="O73" s="45"/>
      <c r="P73" s="2"/>
      <c r="R73" s="10"/>
      <c r="S73" s="10"/>
    </row>
    <row r="74" spans="1:21" ht="15">
      <c r="A74" s="24">
        <v>11</v>
      </c>
      <c r="B74" s="291"/>
      <c r="C74" s="146"/>
      <c r="D74" s="756" t="s">
        <v>24</v>
      </c>
      <c r="E74" s="782"/>
      <c r="F74" s="817" t="s">
        <v>25</v>
      </c>
      <c r="G74" s="818"/>
      <c r="H74" s="863">
        <v>8814</v>
      </c>
      <c r="I74" s="333">
        <f t="shared" si="3"/>
        <v>10400.519999999999</v>
      </c>
      <c r="J74" s="484">
        <v>0.66</v>
      </c>
      <c r="K74" s="477">
        <v>1.56</v>
      </c>
      <c r="L74" s="2"/>
      <c r="M74" s="111"/>
      <c r="O74" s="45"/>
      <c r="P74" s="2"/>
      <c r="R74" s="10"/>
      <c r="S74" s="14"/>
    </row>
    <row r="75" spans="1:21" ht="15">
      <c r="A75" s="19">
        <v>12</v>
      </c>
      <c r="B75" s="141"/>
      <c r="C75" s="140"/>
      <c r="D75" s="629" t="s">
        <v>26</v>
      </c>
      <c r="E75" s="675"/>
      <c r="F75" s="837" t="s">
        <v>27</v>
      </c>
      <c r="G75" s="838"/>
      <c r="H75" s="863">
        <v>8712</v>
      </c>
      <c r="I75" s="212">
        <f t="shared" si="3"/>
        <v>10280.16</v>
      </c>
      <c r="J75" s="484">
        <v>0.64</v>
      </c>
      <c r="K75" s="477">
        <v>1.5</v>
      </c>
      <c r="L75" s="2"/>
      <c r="M75" s="111"/>
      <c r="O75" s="45"/>
      <c r="P75" s="2"/>
      <c r="R75" s="10"/>
      <c r="S75" s="10"/>
    </row>
    <row r="76" spans="1:21" ht="15.75" thickBot="1">
      <c r="A76" s="64">
        <v>13</v>
      </c>
      <c r="B76" s="291"/>
      <c r="C76" s="146"/>
      <c r="D76" s="629" t="s">
        <v>28</v>
      </c>
      <c r="E76" s="675"/>
      <c r="F76" s="815" t="s">
        <v>29</v>
      </c>
      <c r="G76" s="816"/>
      <c r="H76" s="864">
        <v>8449</v>
      </c>
      <c r="I76" s="333">
        <f t="shared" si="3"/>
        <v>9969.82</v>
      </c>
      <c r="J76" s="484">
        <v>0.63</v>
      </c>
      <c r="K76" s="477">
        <v>1.48</v>
      </c>
      <c r="L76" s="2"/>
      <c r="M76" s="111"/>
      <c r="O76" s="45"/>
      <c r="P76" s="2"/>
      <c r="R76" s="10"/>
      <c r="S76" s="10"/>
    </row>
    <row r="77" spans="1:21" ht="15">
      <c r="A77" s="19">
        <v>14</v>
      </c>
      <c r="B77" s="141"/>
      <c r="C77" s="23"/>
      <c r="D77" s="756" t="s">
        <v>30</v>
      </c>
      <c r="E77" s="782"/>
      <c r="F77" s="815" t="s">
        <v>31</v>
      </c>
      <c r="G77" s="816"/>
      <c r="H77" s="862">
        <v>8051</v>
      </c>
      <c r="I77" s="212">
        <f t="shared" si="3"/>
        <v>9500.18</v>
      </c>
      <c r="J77" s="484">
        <v>0.6</v>
      </c>
      <c r="K77" s="477">
        <v>1.49</v>
      </c>
      <c r="L77" s="2"/>
      <c r="M77" s="111"/>
      <c r="O77" s="45"/>
      <c r="P77" s="2"/>
      <c r="R77" s="10"/>
      <c r="S77" s="10"/>
    </row>
    <row r="78" spans="1:21" ht="15">
      <c r="A78" s="292">
        <v>15</v>
      </c>
      <c r="B78" s="291"/>
      <c r="C78" s="146"/>
      <c r="D78" s="617" t="s">
        <v>32</v>
      </c>
      <c r="E78" s="677"/>
      <c r="F78" s="817" t="s">
        <v>33</v>
      </c>
      <c r="G78" s="818"/>
      <c r="H78" s="863">
        <v>7966</v>
      </c>
      <c r="I78" s="333">
        <f t="shared" si="3"/>
        <v>9399.8799999999992</v>
      </c>
      <c r="J78" s="484">
        <v>0.59</v>
      </c>
      <c r="K78" s="477">
        <v>1.2</v>
      </c>
      <c r="L78" s="2"/>
      <c r="M78" s="111"/>
      <c r="O78" s="45"/>
      <c r="P78" s="2"/>
      <c r="R78" s="10"/>
      <c r="S78" s="10"/>
    </row>
    <row r="79" spans="1:21" ht="15">
      <c r="A79" s="19">
        <v>16</v>
      </c>
      <c r="B79" s="141"/>
      <c r="C79" s="140"/>
      <c r="D79" s="617" t="s">
        <v>34</v>
      </c>
      <c r="E79" s="677"/>
      <c r="F79" s="837" t="s">
        <v>35</v>
      </c>
      <c r="G79" s="838"/>
      <c r="H79" s="863">
        <v>7669</v>
      </c>
      <c r="I79" s="212">
        <f t="shared" si="3"/>
        <v>9049.42</v>
      </c>
      <c r="J79" s="484">
        <v>0.56999999999999995</v>
      </c>
      <c r="K79" s="477">
        <v>1.1499999999999999</v>
      </c>
      <c r="L79" s="2"/>
      <c r="M79" s="111"/>
      <c r="O79" s="45"/>
      <c r="P79" s="2"/>
      <c r="R79" s="10"/>
      <c r="S79" s="10"/>
    </row>
    <row r="80" spans="1:21" ht="15">
      <c r="A80" s="16">
        <v>17</v>
      </c>
      <c r="B80" s="63"/>
      <c r="C80" s="61"/>
      <c r="D80" s="629" t="s">
        <v>36</v>
      </c>
      <c r="E80" s="675"/>
      <c r="F80" s="837" t="s">
        <v>37</v>
      </c>
      <c r="G80" s="838"/>
      <c r="H80" s="863">
        <v>7415</v>
      </c>
      <c r="I80" s="333">
        <f t="shared" si="3"/>
        <v>8749.6999999999989</v>
      </c>
      <c r="J80" s="484">
        <v>0.56000000000000005</v>
      </c>
      <c r="K80" s="477">
        <v>1.34</v>
      </c>
      <c r="L80" s="2"/>
      <c r="M80" s="111"/>
      <c r="O80" s="45"/>
      <c r="P80" s="2"/>
      <c r="R80" s="10"/>
      <c r="S80" s="10"/>
    </row>
    <row r="81" spans="1:19" ht="15">
      <c r="A81" s="19">
        <v>18</v>
      </c>
      <c r="B81" s="141"/>
      <c r="C81" s="140"/>
      <c r="D81" s="629" t="s">
        <v>38</v>
      </c>
      <c r="E81" s="675"/>
      <c r="F81" s="815" t="s">
        <v>39</v>
      </c>
      <c r="G81" s="816"/>
      <c r="H81" s="863">
        <v>7000</v>
      </c>
      <c r="I81" s="212">
        <f t="shared" si="3"/>
        <v>8260</v>
      </c>
      <c r="J81" s="484">
        <v>0.55000000000000004</v>
      </c>
      <c r="K81" s="477">
        <v>1.29</v>
      </c>
      <c r="L81" s="2"/>
      <c r="M81" s="111"/>
      <c r="O81" s="45"/>
      <c r="P81" s="2"/>
      <c r="R81" s="10"/>
      <c r="S81" s="10"/>
    </row>
    <row r="82" spans="1:19" ht="15">
      <c r="A82" s="24">
        <v>19</v>
      </c>
      <c r="B82" s="291"/>
      <c r="C82" s="146"/>
      <c r="D82" s="629" t="s">
        <v>40</v>
      </c>
      <c r="E82" s="675"/>
      <c r="F82" s="815" t="s">
        <v>41</v>
      </c>
      <c r="G82" s="816"/>
      <c r="H82" s="863">
        <v>6737</v>
      </c>
      <c r="I82" s="333">
        <f t="shared" si="3"/>
        <v>7949.66</v>
      </c>
      <c r="J82" s="484">
        <v>0.53</v>
      </c>
      <c r="K82" s="477">
        <v>1.28</v>
      </c>
      <c r="L82" s="2"/>
      <c r="M82" s="111"/>
      <c r="O82" s="45"/>
      <c r="P82" s="2"/>
      <c r="R82" s="10"/>
      <c r="S82" s="10"/>
    </row>
    <row r="83" spans="1:19" ht="15">
      <c r="A83" s="19">
        <v>20</v>
      </c>
      <c r="B83" s="145"/>
      <c r="C83" s="146"/>
      <c r="D83" s="756" t="s">
        <v>42</v>
      </c>
      <c r="E83" s="782"/>
      <c r="F83" s="840" t="s">
        <v>43</v>
      </c>
      <c r="G83" s="841"/>
      <c r="H83" s="863">
        <v>6356</v>
      </c>
      <c r="I83" s="212">
        <f t="shared" si="3"/>
        <v>7500.08</v>
      </c>
      <c r="J83" s="484">
        <v>0.49</v>
      </c>
      <c r="K83" s="477">
        <v>1.1299999999999999</v>
      </c>
      <c r="L83" s="2"/>
      <c r="M83" s="111"/>
      <c r="O83" s="45"/>
      <c r="P83" s="2"/>
      <c r="R83" s="10"/>
      <c r="S83" s="10"/>
    </row>
    <row r="84" spans="1:19" ht="15">
      <c r="A84" s="19">
        <v>21</v>
      </c>
      <c r="B84" s="145"/>
      <c r="C84" s="146"/>
      <c r="D84" s="617" t="s">
        <v>44</v>
      </c>
      <c r="E84" s="677"/>
      <c r="F84" s="840" t="s">
        <v>45</v>
      </c>
      <c r="G84" s="841"/>
      <c r="H84" s="863">
        <v>6271</v>
      </c>
      <c r="I84" s="333">
        <f t="shared" si="3"/>
        <v>7399.78</v>
      </c>
      <c r="J84" s="484">
        <v>0.48</v>
      </c>
      <c r="K84" s="477">
        <v>1.1200000000000001</v>
      </c>
      <c r="L84" s="2"/>
      <c r="M84" s="111"/>
      <c r="O84" s="45"/>
      <c r="P84" s="2"/>
      <c r="R84" s="10"/>
      <c r="S84" s="10"/>
    </row>
    <row r="85" spans="1:19" ht="15">
      <c r="A85" s="19">
        <v>22</v>
      </c>
      <c r="B85" s="145"/>
      <c r="C85" s="146"/>
      <c r="D85" s="629" t="s">
        <v>46</v>
      </c>
      <c r="E85" s="675"/>
      <c r="F85" s="840" t="s">
        <v>47</v>
      </c>
      <c r="G85" s="841"/>
      <c r="H85" s="863">
        <v>6034</v>
      </c>
      <c r="I85" s="212">
        <f t="shared" si="3"/>
        <v>7120.12</v>
      </c>
      <c r="J85" s="484">
        <v>0.46</v>
      </c>
      <c r="K85" s="477">
        <v>1.1000000000000001</v>
      </c>
      <c r="L85" s="2"/>
      <c r="M85" s="111"/>
      <c r="O85" s="45"/>
      <c r="P85" s="2"/>
      <c r="R85" s="10"/>
      <c r="S85" s="10"/>
    </row>
    <row r="86" spans="1:19" ht="15">
      <c r="A86" s="24">
        <v>23</v>
      </c>
      <c r="B86" s="145"/>
      <c r="C86" s="146"/>
      <c r="D86" s="756" t="s">
        <v>48</v>
      </c>
      <c r="E86" s="782"/>
      <c r="F86" s="817" t="s">
        <v>49</v>
      </c>
      <c r="G86" s="818"/>
      <c r="H86" s="863">
        <v>5576</v>
      </c>
      <c r="I86" s="333">
        <f t="shared" si="3"/>
        <v>6579.6799999999994</v>
      </c>
      <c r="J86" s="484">
        <v>0.37</v>
      </c>
      <c r="K86" s="477">
        <v>1.08</v>
      </c>
      <c r="L86" s="2"/>
      <c r="M86" s="111"/>
      <c r="O86" s="45"/>
      <c r="P86" s="2"/>
      <c r="R86" s="10"/>
      <c r="S86" s="10"/>
    </row>
    <row r="87" spans="1:19" ht="15">
      <c r="A87" s="19">
        <v>24</v>
      </c>
      <c r="B87" s="145"/>
      <c r="C87" s="146"/>
      <c r="D87" s="629" t="s">
        <v>50</v>
      </c>
      <c r="E87" s="675"/>
      <c r="F87" s="815" t="s">
        <v>51</v>
      </c>
      <c r="G87" s="816"/>
      <c r="H87" s="863">
        <v>5280</v>
      </c>
      <c r="I87" s="212">
        <f t="shared" si="3"/>
        <v>6230.4</v>
      </c>
      <c r="J87" s="484">
        <v>0.4</v>
      </c>
      <c r="K87" s="477">
        <v>0.97</v>
      </c>
      <c r="L87" s="2"/>
      <c r="M87" s="111"/>
      <c r="O87" s="45"/>
      <c r="P87" s="2"/>
      <c r="R87" s="10"/>
      <c r="S87" s="10"/>
    </row>
    <row r="88" spans="1:19" ht="15">
      <c r="A88" s="24">
        <v>25</v>
      </c>
      <c r="B88" s="145"/>
      <c r="C88" s="146"/>
      <c r="D88" s="629" t="s">
        <v>52</v>
      </c>
      <c r="E88" s="675"/>
      <c r="F88" s="817" t="s">
        <v>53</v>
      </c>
      <c r="G88" s="818"/>
      <c r="H88" s="863">
        <v>5152</v>
      </c>
      <c r="I88" s="212">
        <f t="shared" si="3"/>
        <v>6079.36</v>
      </c>
      <c r="J88" s="484">
        <v>0.39</v>
      </c>
      <c r="K88" s="477">
        <v>0.87</v>
      </c>
      <c r="L88" s="2"/>
      <c r="M88" s="111"/>
      <c r="O88" s="45"/>
      <c r="P88" s="2"/>
      <c r="R88" s="10"/>
      <c r="S88" s="10"/>
    </row>
    <row r="89" spans="1:19" ht="15.75" thickBot="1">
      <c r="A89" s="19">
        <v>26</v>
      </c>
      <c r="B89" s="147"/>
      <c r="C89" s="148"/>
      <c r="D89" s="689" t="s">
        <v>54</v>
      </c>
      <c r="E89" s="690"/>
      <c r="F89" s="846" t="s">
        <v>55</v>
      </c>
      <c r="G89" s="847"/>
      <c r="H89" s="863">
        <v>4440</v>
      </c>
      <c r="I89" s="256">
        <f t="shared" si="3"/>
        <v>5239.2</v>
      </c>
      <c r="J89" s="447">
        <v>0.35</v>
      </c>
      <c r="K89" s="513">
        <v>0.8</v>
      </c>
      <c r="L89" s="2"/>
      <c r="M89" s="111"/>
      <c r="O89" s="45"/>
      <c r="P89" s="2"/>
      <c r="R89" s="10"/>
      <c r="S89" s="10"/>
    </row>
    <row r="90" spans="1:19" ht="21.75" customHeight="1" thickBot="1">
      <c r="A90" s="848" t="s">
        <v>397</v>
      </c>
      <c r="B90" s="813"/>
      <c r="C90" s="813"/>
      <c r="D90" s="813"/>
      <c r="E90" s="813"/>
      <c r="F90" s="813"/>
      <c r="G90" s="813"/>
      <c r="H90" s="813"/>
      <c r="I90" s="813"/>
      <c r="J90" s="813"/>
      <c r="K90" s="814"/>
      <c r="L90" s="2"/>
      <c r="M90" s="111"/>
      <c r="O90" s="45"/>
      <c r="P90" s="2"/>
      <c r="R90" s="10"/>
      <c r="S90" s="10"/>
    </row>
    <row r="91" spans="1:19" ht="15">
      <c r="A91" s="292">
        <v>1</v>
      </c>
      <c r="B91" s="23"/>
      <c r="C91" s="140"/>
      <c r="D91" s="436" t="s">
        <v>253</v>
      </c>
      <c r="E91" s="437"/>
      <c r="F91" s="452" t="s">
        <v>251</v>
      </c>
      <c r="G91" s="453"/>
      <c r="H91" s="865">
        <v>2861</v>
      </c>
      <c r="I91" s="259">
        <f t="shared" ref="I91:I110" si="4">H91*1.18</f>
        <v>3375.98</v>
      </c>
      <c r="J91" s="508">
        <v>0.15</v>
      </c>
      <c r="K91" s="509">
        <v>0.36</v>
      </c>
      <c r="L91" s="2"/>
      <c r="M91" s="111"/>
      <c r="O91" s="45"/>
      <c r="P91" s="2"/>
      <c r="R91" s="10"/>
      <c r="S91" s="10"/>
    </row>
    <row r="92" spans="1:19" ht="15">
      <c r="A92" s="19">
        <v>2</v>
      </c>
      <c r="B92" s="291"/>
      <c r="C92" s="146"/>
      <c r="D92" s="629" t="s">
        <v>227</v>
      </c>
      <c r="E92" s="675"/>
      <c r="F92" s="849" t="s">
        <v>252</v>
      </c>
      <c r="G92" s="802"/>
      <c r="H92" s="866">
        <v>3135</v>
      </c>
      <c r="I92" s="258">
        <f t="shared" si="4"/>
        <v>3699.2999999999997</v>
      </c>
      <c r="J92" s="510">
        <v>0.24</v>
      </c>
      <c r="K92" s="477">
        <v>0.6</v>
      </c>
      <c r="L92" s="2"/>
      <c r="M92" s="111"/>
      <c r="O92" s="45"/>
      <c r="P92" s="2"/>
      <c r="R92" s="10"/>
      <c r="S92" s="10"/>
    </row>
    <row r="93" spans="1:19" ht="15">
      <c r="A93" s="19">
        <v>3</v>
      </c>
      <c r="B93" s="291"/>
      <c r="C93" s="146"/>
      <c r="D93" s="617" t="s">
        <v>228</v>
      </c>
      <c r="E93" s="677"/>
      <c r="F93" s="850" t="s">
        <v>226</v>
      </c>
      <c r="G93" s="851"/>
      <c r="H93" s="867">
        <v>4940</v>
      </c>
      <c r="I93" s="258">
        <f t="shared" si="4"/>
        <v>5829.2</v>
      </c>
      <c r="J93" s="511">
        <v>0.4</v>
      </c>
      <c r="K93" s="477">
        <v>1</v>
      </c>
      <c r="L93" s="2"/>
      <c r="M93" s="111"/>
      <c r="O93" s="45"/>
      <c r="P93" s="2"/>
      <c r="R93" s="10"/>
      <c r="S93" s="10"/>
    </row>
    <row r="94" spans="1:19" ht="15.75" thickBot="1">
      <c r="A94" s="292">
        <v>4</v>
      </c>
      <c r="B94" s="141"/>
      <c r="C94" s="140"/>
      <c r="D94" s="619" t="s">
        <v>229</v>
      </c>
      <c r="E94" s="637"/>
      <c r="F94" s="402" t="s">
        <v>239</v>
      </c>
      <c r="G94" s="403"/>
      <c r="H94" s="867">
        <v>10688</v>
      </c>
      <c r="I94" s="260">
        <f t="shared" si="4"/>
        <v>12611.84</v>
      </c>
      <c r="J94" s="512">
        <v>0.59</v>
      </c>
      <c r="K94" s="488">
        <v>1.48</v>
      </c>
      <c r="L94" s="2"/>
      <c r="M94" s="111"/>
      <c r="O94" s="45"/>
      <c r="P94" s="2"/>
      <c r="R94" s="10"/>
      <c r="S94" s="10"/>
    </row>
    <row r="95" spans="1:19" ht="15">
      <c r="A95" s="303">
        <v>5</v>
      </c>
      <c r="B95" s="299"/>
      <c r="C95" s="300"/>
      <c r="D95" s="625" t="s">
        <v>415</v>
      </c>
      <c r="E95" s="626"/>
      <c r="F95" s="412" t="s">
        <v>262</v>
      </c>
      <c r="G95" s="413"/>
      <c r="H95" s="347">
        <v>2161</v>
      </c>
      <c r="I95" s="257">
        <f t="shared" si="4"/>
        <v>2549.98</v>
      </c>
      <c r="J95" s="508">
        <v>0.1</v>
      </c>
      <c r="K95" s="509">
        <v>0.24</v>
      </c>
      <c r="L95" s="2"/>
      <c r="M95" s="111"/>
      <c r="O95" s="45"/>
      <c r="P95" s="2"/>
      <c r="R95" s="10"/>
      <c r="S95" s="10"/>
    </row>
    <row r="96" spans="1:19" ht="15.75" thickBot="1">
      <c r="A96" s="292">
        <v>6</v>
      </c>
      <c r="B96" s="141"/>
      <c r="C96" s="23"/>
      <c r="D96" s="617" t="s">
        <v>417</v>
      </c>
      <c r="E96" s="618"/>
      <c r="F96" s="584" t="s">
        <v>262</v>
      </c>
      <c r="G96" s="585"/>
      <c r="H96" s="290">
        <v>2216</v>
      </c>
      <c r="I96" s="297">
        <f t="shared" si="4"/>
        <v>2614.8799999999997</v>
      </c>
      <c r="J96" s="594">
        <v>0.1</v>
      </c>
      <c r="K96" s="492">
        <v>0.24</v>
      </c>
      <c r="L96" s="2"/>
      <c r="M96" s="111"/>
      <c r="O96" s="45"/>
      <c r="P96" s="2"/>
      <c r="R96" s="10"/>
      <c r="S96" s="10"/>
    </row>
    <row r="97" spans="1:19" ht="15">
      <c r="A97" s="19">
        <v>7</v>
      </c>
      <c r="B97" s="596"/>
      <c r="C97" s="597"/>
      <c r="D97" s="684" t="s">
        <v>416</v>
      </c>
      <c r="E97" s="852"/>
      <c r="F97" s="586" t="s">
        <v>263</v>
      </c>
      <c r="G97" s="587"/>
      <c r="H97" s="346">
        <v>4831</v>
      </c>
      <c r="I97" s="259">
        <f t="shared" si="4"/>
        <v>5700.58</v>
      </c>
      <c r="J97" s="514">
        <v>0.27</v>
      </c>
      <c r="K97" s="490">
        <v>0.65</v>
      </c>
      <c r="L97" s="2"/>
      <c r="M97" s="111"/>
      <c r="O97" s="45"/>
      <c r="P97" s="2"/>
      <c r="R97" s="10"/>
      <c r="S97" s="10"/>
    </row>
    <row r="98" spans="1:19" ht="15.75" thickBot="1">
      <c r="A98" s="19">
        <v>8</v>
      </c>
      <c r="B98" s="598"/>
      <c r="C98" s="148"/>
      <c r="D98" s="619" t="s">
        <v>418</v>
      </c>
      <c r="E98" s="620"/>
      <c r="F98" s="588" t="s">
        <v>263</v>
      </c>
      <c r="G98" s="589"/>
      <c r="H98" s="290">
        <v>5042</v>
      </c>
      <c r="I98" s="260">
        <f t="shared" ref="I98" si="5">H98*1.18</f>
        <v>5949.5599999999995</v>
      </c>
      <c r="J98" s="599">
        <v>0.27</v>
      </c>
      <c r="K98" s="488">
        <v>0.65</v>
      </c>
      <c r="L98" s="2"/>
      <c r="M98" s="111"/>
      <c r="O98" s="45"/>
      <c r="P98" s="2"/>
      <c r="R98" s="10"/>
      <c r="S98" s="10"/>
    </row>
    <row r="99" spans="1:19" ht="15">
      <c r="A99" s="19">
        <v>9</v>
      </c>
      <c r="B99" s="142"/>
      <c r="C99" s="143"/>
      <c r="D99" s="689" t="s">
        <v>411</v>
      </c>
      <c r="E99" s="779"/>
      <c r="F99" s="590" t="s">
        <v>264</v>
      </c>
      <c r="G99" s="591"/>
      <c r="H99" s="347">
        <v>8680</v>
      </c>
      <c r="I99" s="595">
        <f t="shared" si="4"/>
        <v>10242.4</v>
      </c>
      <c r="J99" s="511">
        <v>0.51</v>
      </c>
      <c r="K99" s="496">
        <v>1.28</v>
      </c>
      <c r="L99" s="2"/>
      <c r="M99" s="111"/>
      <c r="O99" s="45"/>
      <c r="P99" s="2"/>
      <c r="R99" s="10"/>
      <c r="S99" s="10"/>
    </row>
    <row r="100" spans="1:19" ht="15.75" thickBot="1">
      <c r="A100" s="44">
        <v>10</v>
      </c>
      <c r="B100" s="291"/>
      <c r="C100" s="146"/>
      <c r="D100" s="640" t="s">
        <v>410</v>
      </c>
      <c r="E100" s="641"/>
      <c r="F100" s="375" t="s">
        <v>264</v>
      </c>
      <c r="G100" s="376"/>
      <c r="H100" s="290">
        <v>10670</v>
      </c>
      <c r="I100" s="260">
        <f t="shared" si="4"/>
        <v>12590.599999999999</v>
      </c>
      <c r="J100" s="512">
        <v>0.51</v>
      </c>
      <c r="K100" s="513">
        <v>1.28</v>
      </c>
      <c r="L100" s="2"/>
      <c r="M100" s="111"/>
      <c r="O100" s="45"/>
      <c r="P100" s="2"/>
      <c r="R100" s="10"/>
      <c r="S100" s="10"/>
    </row>
    <row r="101" spans="1:19" ht="15">
      <c r="A101" s="292">
        <v>11</v>
      </c>
      <c r="B101" s="141"/>
      <c r="C101" s="140"/>
      <c r="D101" s="684" t="s">
        <v>176</v>
      </c>
      <c r="E101" s="686"/>
      <c r="F101" s="805" t="s">
        <v>394</v>
      </c>
      <c r="G101" s="806"/>
      <c r="H101" s="288">
        <v>3085</v>
      </c>
      <c r="I101" s="259">
        <f t="shared" si="4"/>
        <v>3640.2999999999997</v>
      </c>
      <c r="J101" s="514">
        <v>0.18</v>
      </c>
      <c r="K101" s="490">
        <v>0.45</v>
      </c>
      <c r="L101" s="2"/>
      <c r="M101" s="111"/>
      <c r="O101" s="45"/>
      <c r="P101" s="2"/>
      <c r="R101" s="10"/>
      <c r="S101" s="10"/>
    </row>
    <row r="102" spans="1:19" ht="15">
      <c r="A102" s="25">
        <v>12</v>
      </c>
      <c r="B102" s="58"/>
      <c r="C102" s="61"/>
      <c r="D102" s="629" t="s">
        <v>177</v>
      </c>
      <c r="E102" s="675"/>
      <c r="F102" s="807" t="s">
        <v>395</v>
      </c>
      <c r="G102" s="808"/>
      <c r="H102" s="344">
        <v>6072</v>
      </c>
      <c r="I102" s="258">
        <f t="shared" si="4"/>
        <v>7164.96</v>
      </c>
      <c r="J102" s="510">
        <v>0.35</v>
      </c>
      <c r="K102" s="477">
        <v>0.88</v>
      </c>
      <c r="L102" s="2"/>
      <c r="M102" s="111"/>
      <c r="O102" s="45"/>
      <c r="P102" s="2"/>
      <c r="R102" s="10"/>
      <c r="S102" s="10"/>
    </row>
    <row r="103" spans="1:19" ht="15.75" thickBot="1">
      <c r="A103" s="16">
        <v>13</v>
      </c>
      <c r="B103" s="11"/>
      <c r="C103" s="96"/>
      <c r="D103" s="619" t="s">
        <v>225</v>
      </c>
      <c r="E103" s="637"/>
      <c r="F103" s="809" t="s">
        <v>396</v>
      </c>
      <c r="G103" s="810"/>
      <c r="H103" s="69">
        <v>10169</v>
      </c>
      <c r="I103" s="283">
        <f t="shared" si="4"/>
        <v>11999.42</v>
      </c>
      <c r="J103" s="512">
        <v>0.56999999999999995</v>
      </c>
      <c r="K103" s="513">
        <v>1.43</v>
      </c>
      <c r="L103" s="2"/>
      <c r="M103" s="111"/>
      <c r="O103" s="45"/>
      <c r="P103" s="2"/>
      <c r="R103" s="10"/>
      <c r="S103" s="10"/>
    </row>
    <row r="104" spans="1:19" ht="15">
      <c r="A104" s="25">
        <v>14</v>
      </c>
      <c r="B104" s="58"/>
      <c r="C104" s="61"/>
      <c r="D104" s="78" t="s">
        <v>355</v>
      </c>
      <c r="E104" s="80"/>
      <c r="F104" s="26" t="s">
        <v>353</v>
      </c>
      <c r="G104" s="537"/>
      <c r="H104" s="288">
        <v>2542</v>
      </c>
      <c r="I104" s="257">
        <f t="shared" si="4"/>
        <v>2999.56</v>
      </c>
      <c r="J104" s="514">
        <v>0.1</v>
      </c>
      <c r="K104" s="490">
        <v>0.24</v>
      </c>
      <c r="L104" s="2"/>
      <c r="M104" s="111"/>
      <c r="O104" s="45"/>
      <c r="P104" s="2"/>
      <c r="R104" s="10"/>
      <c r="S104" s="10"/>
    </row>
    <row r="105" spans="1:19" ht="15">
      <c r="A105" s="16">
        <v>15</v>
      </c>
      <c r="B105" s="11"/>
      <c r="C105" s="96"/>
      <c r="D105" s="629" t="s">
        <v>348</v>
      </c>
      <c r="E105" s="675"/>
      <c r="F105" s="802" t="s">
        <v>349</v>
      </c>
      <c r="G105" s="802"/>
      <c r="H105" s="342">
        <v>2627</v>
      </c>
      <c r="I105" s="258">
        <f t="shared" si="4"/>
        <v>3099.8599999999997</v>
      </c>
      <c r="J105" s="515">
        <v>0.16</v>
      </c>
      <c r="K105" s="477">
        <v>0.38</v>
      </c>
      <c r="L105" s="2"/>
      <c r="M105" s="111"/>
      <c r="O105" s="45"/>
      <c r="P105" s="2"/>
      <c r="R105" s="10"/>
      <c r="S105" s="10"/>
    </row>
    <row r="106" spans="1:19" ht="15">
      <c r="A106" s="25">
        <v>16</v>
      </c>
      <c r="B106" s="58"/>
      <c r="C106" s="61"/>
      <c r="D106" s="756" t="s">
        <v>350</v>
      </c>
      <c r="E106" s="782"/>
      <c r="F106" s="811" t="s">
        <v>351</v>
      </c>
      <c r="G106" s="811"/>
      <c r="H106" s="342">
        <v>4152</v>
      </c>
      <c r="I106" s="258">
        <f t="shared" si="4"/>
        <v>4899.3599999999997</v>
      </c>
      <c r="J106" s="516">
        <v>0.27</v>
      </c>
      <c r="K106" s="517">
        <v>0.65</v>
      </c>
      <c r="L106" s="2"/>
      <c r="M106" s="111"/>
      <c r="O106" s="45"/>
      <c r="P106" s="2"/>
      <c r="R106" s="10"/>
      <c r="S106" s="10" t="s">
        <v>371</v>
      </c>
    </row>
    <row r="107" spans="1:19" ht="15.75" thickBot="1">
      <c r="A107" s="12">
        <v>17</v>
      </c>
      <c r="B107" s="22"/>
      <c r="C107" s="116"/>
      <c r="D107" s="619" t="s">
        <v>352</v>
      </c>
      <c r="E107" s="637"/>
      <c r="F107" s="403" t="s">
        <v>354</v>
      </c>
      <c r="G107" s="403"/>
      <c r="H107" s="290">
        <v>6610</v>
      </c>
      <c r="I107" s="283">
        <f t="shared" si="4"/>
        <v>7799.7999999999993</v>
      </c>
      <c r="J107" s="518">
        <v>0.39</v>
      </c>
      <c r="K107" s="488">
        <v>0.94</v>
      </c>
      <c r="L107" s="2"/>
      <c r="M107" s="111"/>
      <c r="O107" s="45"/>
      <c r="P107" s="2"/>
      <c r="R107" s="10"/>
      <c r="S107" s="10"/>
    </row>
    <row r="108" spans="1:19" ht="15">
      <c r="A108" s="15">
        <v>18</v>
      </c>
      <c r="B108" s="11"/>
      <c r="C108" s="11"/>
      <c r="D108" s="799" t="s">
        <v>377</v>
      </c>
      <c r="E108" s="651"/>
      <c r="F108" s="627" t="s">
        <v>382</v>
      </c>
      <c r="G108" s="650"/>
      <c r="H108" s="288">
        <v>1483</v>
      </c>
      <c r="I108" s="257">
        <f t="shared" si="4"/>
        <v>1749.9399999999998</v>
      </c>
      <c r="J108" s="519">
        <v>0.05</v>
      </c>
      <c r="K108" s="509">
        <v>0.12</v>
      </c>
      <c r="L108" s="2"/>
      <c r="M108" s="111"/>
      <c r="O108" s="45"/>
      <c r="P108" s="2"/>
      <c r="R108" s="10"/>
      <c r="S108" s="10"/>
    </row>
    <row r="109" spans="1:19" ht="15.75" thickBot="1">
      <c r="A109" s="101">
        <v>19</v>
      </c>
      <c r="B109" s="65"/>
      <c r="C109" s="191"/>
      <c r="D109" s="803" t="s">
        <v>381</v>
      </c>
      <c r="E109" s="804"/>
      <c r="F109" s="638" t="s">
        <v>383</v>
      </c>
      <c r="G109" s="639"/>
      <c r="H109" s="344">
        <v>2042</v>
      </c>
      <c r="I109" s="260">
        <f t="shared" si="4"/>
        <v>2409.56</v>
      </c>
      <c r="J109" s="447">
        <v>0.05</v>
      </c>
      <c r="K109" s="488">
        <v>0.13</v>
      </c>
      <c r="L109" s="2"/>
      <c r="M109" s="111"/>
      <c r="O109" s="45"/>
      <c r="P109" s="2"/>
      <c r="R109" s="10"/>
      <c r="S109" s="10"/>
    </row>
    <row r="110" spans="1:19" ht="17.25" customHeight="1" thickBot="1">
      <c r="A110" s="103">
        <v>20</v>
      </c>
      <c r="B110" s="21"/>
      <c r="C110" s="414"/>
      <c r="D110" s="812" t="s">
        <v>392</v>
      </c>
      <c r="E110" s="727"/>
      <c r="F110" s="455" t="s">
        <v>384</v>
      </c>
      <c r="G110" s="538"/>
      <c r="H110" s="868">
        <v>661</v>
      </c>
      <c r="I110" s="302">
        <f t="shared" si="4"/>
        <v>779.9799999999999</v>
      </c>
      <c r="J110" s="486">
        <v>0.02</v>
      </c>
      <c r="K110" s="520">
        <v>0.05</v>
      </c>
      <c r="L110" s="2"/>
      <c r="M110" s="111"/>
      <c r="O110" s="45"/>
      <c r="P110" s="2"/>
      <c r="R110" s="10"/>
      <c r="S110" s="10"/>
    </row>
    <row r="111" spans="1:19" ht="17.25" customHeight="1" thickBot="1">
      <c r="A111" s="663" t="s">
        <v>412</v>
      </c>
      <c r="B111" s="813"/>
      <c r="C111" s="813"/>
      <c r="D111" s="813"/>
      <c r="E111" s="813"/>
      <c r="F111" s="813"/>
      <c r="G111" s="813"/>
      <c r="H111" s="813"/>
      <c r="I111" s="813"/>
      <c r="J111" s="813"/>
      <c r="K111" s="814"/>
      <c r="L111" s="2"/>
      <c r="M111" s="111"/>
      <c r="O111" s="45"/>
      <c r="P111" s="2"/>
      <c r="R111" s="10"/>
      <c r="S111" s="10"/>
    </row>
    <row r="112" spans="1:19" ht="15">
      <c r="A112" s="18">
        <v>1</v>
      </c>
      <c r="B112" s="355"/>
      <c r="C112" s="121"/>
      <c r="D112" s="800" t="s">
        <v>56</v>
      </c>
      <c r="E112" s="801"/>
      <c r="F112" s="793" t="s">
        <v>57</v>
      </c>
      <c r="G112" s="794"/>
      <c r="H112" s="57">
        <v>2669</v>
      </c>
      <c r="I112" s="568">
        <f>ROUND(H112*1.18,2)</f>
        <v>3149.42</v>
      </c>
      <c r="J112" s="218">
        <v>0.188</v>
      </c>
      <c r="K112" s="442">
        <v>0.47</v>
      </c>
      <c r="L112" s="2"/>
      <c r="M112" s="111"/>
      <c r="O112" s="45"/>
      <c r="P112" s="2"/>
      <c r="R112" s="10"/>
      <c r="S112" s="10"/>
    </row>
    <row r="113" spans="1:19" ht="15">
      <c r="A113" s="19">
        <v>2</v>
      </c>
      <c r="B113" s="93"/>
      <c r="C113" s="94"/>
      <c r="D113" s="791" t="s">
        <v>58</v>
      </c>
      <c r="E113" s="792"/>
      <c r="F113" s="791" t="s">
        <v>59</v>
      </c>
      <c r="G113" s="792"/>
      <c r="H113" s="62">
        <v>984</v>
      </c>
      <c r="I113" s="255">
        <f>ROUND(H113*1.18,2)</f>
        <v>1161.1199999999999</v>
      </c>
      <c r="J113" s="506">
        <v>6.3E-2</v>
      </c>
      <c r="K113" s="443">
        <v>0.16</v>
      </c>
      <c r="L113" s="2"/>
      <c r="M113" s="111"/>
      <c r="O113" s="45"/>
      <c r="P113" s="2"/>
      <c r="R113" s="10"/>
      <c r="S113" s="10"/>
    </row>
    <row r="114" spans="1:19" ht="15.75" thickBot="1">
      <c r="A114" s="20">
        <v>3</v>
      </c>
      <c r="B114" s="871"/>
      <c r="C114" s="872"/>
      <c r="D114" s="785" t="s">
        <v>457</v>
      </c>
      <c r="E114" s="786"/>
      <c r="F114" s="869" t="s">
        <v>458</v>
      </c>
      <c r="G114" s="870"/>
      <c r="H114" s="76">
        <v>605</v>
      </c>
      <c r="I114" s="256">
        <f>ROUND(H114*1.18,2)</f>
        <v>713.9</v>
      </c>
      <c r="J114" s="214">
        <v>4.2999999999999997E-2</v>
      </c>
      <c r="K114" s="488">
        <f>J114*2.4</f>
        <v>0.10319999999999999</v>
      </c>
      <c r="L114" s="2"/>
      <c r="M114" s="111"/>
      <c r="O114" s="45"/>
      <c r="P114" s="2"/>
      <c r="R114" s="10"/>
      <c r="S114" s="10"/>
    </row>
    <row r="115" spans="1:19" ht="15">
      <c r="A115" s="24">
        <v>4</v>
      </c>
      <c r="B115" s="93"/>
      <c r="C115" s="94"/>
      <c r="D115" s="797" t="s">
        <v>60</v>
      </c>
      <c r="E115" s="798"/>
      <c r="F115" s="791" t="s">
        <v>61</v>
      </c>
      <c r="G115" s="792"/>
      <c r="H115" s="59">
        <v>262</v>
      </c>
      <c r="I115" s="253">
        <f>H115*1.18</f>
        <v>309.15999999999997</v>
      </c>
      <c r="J115" s="506">
        <v>1.6E-2</v>
      </c>
      <c r="K115" s="442">
        <v>0.04</v>
      </c>
      <c r="L115" s="2"/>
      <c r="M115" s="111"/>
      <c r="O115" s="45"/>
      <c r="P115" s="2"/>
      <c r="R115" s="10"/>
      <c r="S115" s="10"/>
    </row>
    <row r="116" spans="1:19" ht="15.75" thickBot="1">
      <c r="A116" s="19">
        <v>5</v>
      </c>
      <c r="B116" s="133"/>
      <c r="C116" s="928"/>
      <c r="D116" s="629" t="s">
        <v>62</v>
      </c>
      <c r="E116" s="675"/>
      <c r="F116" s="795" t="s">
        <v>63</v>
      </c>
      <c r="G116" s="796"/>
      <c r="H116" s="69">
        <v>145</v>
      </c>
      <c r="I116" s="253">
        <f>H116*1.18</f>
        <v>171.1</v>
      </c>
      <c r="J116" s="507">
        <v>8.0000000000000002E-3</v>
      </c>
      <c r="K116" s="444">
        <v>1.9E-2</v>
      </c>
      <c r="L116" s="2"/>
      <c r="M116" s="111"/>
      <c r="O116" s="45"/>
      <c r="P116" s="2"/>
      <c r="R116" s="10"/>
      <c r="S116" s="10"/>
    </row>
    <row r="117" spans="1:19" ht="20.25" thickBot="1">
      <c r="A117" s="122"/>
      <c r="B117" s="648" t="s">
        <v>365</v>
      </c>
      <c r="C117" s="648"/>
      <c r="D117" s="676"/>
      <c r="E117" s="676"/>
      <c r="F117" s="676"/>
      <c r="G117" s="676"/>
      <c r="H117" s="676"/>
      <c r="I117" s="676"/>
      <c r="J117" s="676"/>
      <c r="K117" s="741"/>
      <c r="L117" s="2"/>
      <c r="M117" s="111"/>
      <c r="O117" s="45"/>
      <c r="P117" s="2"/>
      <c r="R117" s="10"/>
      <c r="S117" s="10"/>
    </row>
    <row r="118" spans="1:19" ht="15">
      <c r="A118" s="39">
        <v>1</v>
      </c>
      <c r="B118" s="70"/>
      <c r="C118" s="138"/>
      <c r="D118" s="684" t="s">
        <v>373</v>
      </c>
      <c r="E118" s="686"/>
      <c r="F118" s="685" t="s">
        <v>367</v>
      </c>
      <c r="G118" s="685"/>
      <c r="H118" s="288">
        <v>12203</v>
      </c>
      <c r="I118" s="332">
        <f>ROUND(H118*1.18,2)</f>
        <v>14399.54</v>
      </c>
      <c r="J118" s="28">
        <v>0.45</v>
      </c>
      <c r="K118" s="501">
        <v>1.125</v>
      </c>
      <c r="L118" s="2"/>
      <c r="M118" s="111"/>
      <c r="O118" s="45"/>
      <c r="P118" s="2"/>
      <c r="R118" s="10"/>
      <c r="S118" s="10"/>
    </row>
    <row r="119" spans="1:19" ht="15">
      <c r="A119" s="25">
        <v>2</v>
      </c>
      <c r="B119" s="63"/>
      <c r="C119" s="61"/>
      <c r="D119" s="778" t="s">
        <v>366</v>
      </c>
      <c r="E119" s="853"/>
      <c r="F119" s="757" t="s">
        <v>367</v>
      </c>
      <c r="G119" s="757"/>
      <c r="H119" s="342">
        <v>9237</v>
      </c>
      <c r="I119" s="212">
        <f>ROUND(H119*1.18,2)</f>
        <v>10899.66</v>
      </c>
      <c r="J119" s="502">
        <v>0.45</v>
      </c>
      <c r="K119" s="503">
        <v>1.125</v>
      </c>
      <c r="L119" s="2"/>
      <c r="M119" s="111"/>
      <c r="O119" s="45"/>
      <c r="P119" s="2"/>
      <c r="R119" s="10"/>
      <c r="S119" s="10"/>
    </row>
    <row r="120" spans="1:19" ht="15.75" thickBot="1">
      <c r="A120" s="17">
        <v>3</v>
      </c>
      <c r="B120" s="182"/>
      <c r="C120" s="191"/>
      <c r="D120" s="619" t="s">
        <v>368</v>
      </c>
      <c r="E120" s="637"/>
      <c r="F120" s="745" t="s">
        <v>369</v>
      </c>
      <c r="G120" s="745"/>
      <c r="H120" s="290">
        <v>8305</v>
      </c>
      <c r="I120" s="255">
        <f>ROUND(H120*1.18,2)</f>
        <v>9799.9</v>
      </c>
      <c r="J120" s="43">
        <v>0.36</v>
      </c>
      <c r="K120" s="504">
        <v>0.9</v>
      </c>
      <c r="L120" s="2"/>
      <c r="M120" s="111"/>
      <c r="O120" s="45"/>
      <c r="P120" s="2"/>
      <c r="R120" s="10"/>
      <c r="S120" s="10"/>
    </row>
    <row r="121" spans="1:19" ht="15.75" thickBot="1">
      <c r="A121" s="12">
        <v>4</v>
      </c>
      <c r="B121" s="40" t="s">
        <v>370</v>
      </c>
      <c r="C121" s="173"/>
      <c r="D121" s="842" t="s">
        <v>199</v>
      </c>
      <c r="E121" s="843"/>
      <c r="F121" s="842" t="s">
        <v>200</v>
      </c>
      <c r="G121" s="858"/>
      <c r="H121" s="345">
        <v>3148</v>
      </c>
      <c r="I121" s="295">
        <f>H121*1.18</f>
        <v>3714.64</v>
      </c>
      <c r="J121" s="479">
        <v>7.6999999999999999E-2</v>
      </c>
      <c r="K121" s="600">
        <v>0.19</v>
      </c>
      <c r="L121" s="2"/>
      <c r="M121" s="111"/>
      <c r="O121" s="45"/>
      <c r="P121" s="2"/>
      <c r="R121" s="10"/>
      <c r="S121" s="10"/>
    </row>
    <row r="122" spans="1:19" ht="15.75" thickBot="1">
      <c r="A122" s="12"/>
      <c r="B122" s="13"/>
      <c r="C122" s="116"/>
      <c r="D122" s="787"/>
      <c r="E122" s="641"/>
      <c r="F122" s="640"/>
      <c r="G122" s="641"/>
      <c r="H122" s="578"/>
      <c r="I122" s="362"/>
      <c r="J122" s="12"/>
      <c r="K122" s="343"/>
      <c r="L122" s="2"/>
      <c r="M122" s="111"/>
      <c r="O122" s="45"/>
      <c r="P122" s="2"/>
      <c r="R122" s="10"/>
      <c r="S122" s="10"/>
    </row>
    <row r="123" spans="1:19" ht="20.25" thickBot="1">
      <c r="A123" s="266"/>
      <c r="B123" s="857" t="s">
        <v>240</v>
      </c>
      <c r="C123" s="654"/>
      <c r="D123" s="654"/>
      <c r="E123" s="654"/>
      <c r="F123" s="654"/>
      <c r="G123" s="654"/>
      <c r="H123" s="654"/>
      <c r="I123" s="654"/>
      <c r="J123" s="654"/>
      <c r="K123" s="839"/>
      <c r="L123" s="2"/>
      <c r="M123" s="111"/>
      <c r="O123" s="45"/>
      <c r="P123" s="2"/>
      <c r="R123" s="10"/>
      <c r="S123" s="10"/>
    </row>
    <row r="124" spans="1:19" ht="15">
      <c r="A124" s="303">
        <v>1</v>
      </c>
      <c r="B124" s="240"/>
      <c r="C124" s="241"/>
      <c r="D124" s="844" t="s">
        <v>64</v>
      </c>
      <c r="E124" s="845"/>
      <c r="F124" s="625" t="s">
        <v>65</v>
      </c>
      <c r="G124" s="765"/>
      <c r="H124" s="602">
        <v>2937</v>
      </c>
      <c r="I124" s="332">
        <f>H124*1.18</f>
        <v>3465.66</v>
      </c>
      <c r="J124" s="448">
        <v>0.40600000000000003</v>
      </c>
      <c r="K124" s="442">
        <v>0.97</v>
      </c>
      <c r="L124" s="2"/>
      <c r="M124" s="111"/>
      <c r="O124" s="45"/>
      <c r="P124" s="2"/>
      <c r="R124" s="10"/>
      <c r="S124" s="10"/>
    </row>
    <row r="125" spans="1:19" ht="15">
      <c r="A125" s="19">
        <v>2</v>
      </c>
      <c r="B125" s="304"/>
      <c r="C125" s="131"/>
      <c r="D125" s="766" t="s">
        <v>66</v>
      </c>
      <c r="E125" s="788"/>
      <c r="F125" s="629" t="s">
        <v>67</v>
      </c>
      <c r="G125" s="681"/>
      <c r="H125" s="603">
        <v>3915</v>
      </c>
      <c r="I125" s="212">
        <f t="shared" ref="I125:I138" si="6">H125*1.18</f>
        <v>4619.7</v>
      </c>
      <c r="J125" s="449">
        <v>0.54300000000000004</v>
      </c>
      <c r="K125" s="443">
        <v>1.3</v>
      </c>
      <c r="L125" s="2"/>
      <c r="M125" s="111"/>
      <c r="O125" s="45"/>
      <c r="P125" s="2"/>
      <c r="R125" s="10"/>
      <c r="S125" s="10"/>
    </row>
    <row r="126" spans="1:19" ht="15">
      <c r="A126" s="16">
        <v>3</v>
      </c>
      <c r="B126" s="95"/>
      <c r="C126" s="96"/>
      <c r="D126" s="766" t="s">
        <v>68</v>
      </c>
      <c r="E126" s="788"/>
      <c r="F126" s="756" t="s">
        <v>69</v>
      </c>
      <c r="G126" s="757"/>
      <c r="H126" s="603">
        <v>4902</v>
      </c>
      <c r="I126" s="333">
        <f t="shared" si="6"/>
        <v>5784.36</v>
      </c>
      <c r="J126" s="449">
        <v>0.67900000000000005</v>
      </c>
      <c r="K126" s="443">
        <v>1.63</v>
      </c>
      <c r="L126" s="2"/>
      <c r="M126" s="111"/>
      <c r="O126" s="45"/>
      <c r="P126" s="2"/>
      <c r="R126" s="10"/>
      <c r="S126" s="10"/>
    </row>
    <row r="127" spans="1:19" ht="15.75" thickBot="1">
      <c r="A127" s="17">
        <v>4</v>
      </c>
      <c r="B127" s="438"/>
      <c r="C127" s="439"/>
      <c r="D127" s="854" t="s">
        <v>70</v>
      </c>
      <c r="E127" s="855"/>
      <c r="F127" s="619" t="s">
        <v>71</v>
      </c>
      <c r="G127" s="745"/>
      <c r="H127" s="604">
        <v>5900</v>
      </c>
      <c r="I127" s="331">
        <f t="shared" si="6"/>
        <v>6962</v>
      </c>
      <c r="J127" s="533">
        <v>0.81499999999999995</v>
      </c>
      <c r="K127" s="444">
        <v>1.96</v>
      </c>
      <c r="L127" s="2"/>
      <c r="M127" s="111"/>
      <c r="O127" s="45"/>
      <c r="P127" s="2"/>
      <c r="R127" s="10"/>
      <c r="S127" s="10"/>
    </row>
    <row r="128" spans="1:19" ht="15">
      <c r="A128" s="15">
        <v>5</v>
      </c>
      <c r="B128" s="436"/>
      <c r="C128" s="437"/>
      <c r="D128" s="770" t="s">
        <v>288</v>
      </c>
      <c r="E128" s="856"/>
      <c r="F128" s="625" t="s">
        <v>72</v>
      </c>
      <c r="G128" s="765"/>
      <c r="H128" s="602">
        <v>1512</v>
      </c>
      <c r="I128" s="332">
        <f t="shared" si="6"/>
        <v>1784.1599999999999</v>
      </c>
      <c r="J128" s="448">
        <v>0.2</v>
      </c>
      <c r="K128" s="442">
        <v>0.48</v>
      </c>
      <c r="L128" s="2"/>
      <c r="M128" s="111"/>
      <c r="O128" s="45"/>
      <c r="P128" s="2"/>
      <c r="R128" s="10"/>
      <c r="S128" s="10"/>
    </row>
    <row r="129" spans="1:19" ht="15">
      <c r="A129" s="25">
        <v>6</v>
      </c>
      <c r="B129" s="63"/>
      <c r="C129" s="61"/>
      <c r="D129" s="789" t="s">
        <v>289</v>
      </c>
      <c r="E129" s="790"/>
      <c r="F129" s="629" t="s">
        <v>73</v>
      </c>
      <c r="G129" s="681"/>
      <c r="H129" s="603">
        <v>1889</v>
      </c>
      <c r="I129" s="212">
        <f t="shared" si="6"/>
        <v>2229.02</v>
      </c>
      <c r="J129" s="449">
        <v>0.26500000000000001</v>
      </c>
      <c r="K129" s="443">
        <v>0.64</v>
      </c>
      <c r="L129" s="2"/>
      <c r="M129" s="111"/>
      <c r="O129" s="45"/>
      <c r="P129" s="2"/>
      <c r="R129" s="10"/>
      <c r="S129" s="10"/>
    </row>
    <row r="130" spans="1:19" ht="15">
      <c r="A130" s="16">
        <v>7</v>
      </c>
      <c r="B130" s="95"/>
      <c r="C130" s="96"/>
      <c r="D130" s="783" t="s">
        <v>290</v>
      </c>
      <c r="E130" s="784"/>
      <c r="F130" s="756" t="s">
        <v>74</v>
      </c>
      <c r="G130" s="757"/>
      <c r="H130" s="603">
        <v>2360</v>
      </c>
      <c r="I130" s="333">
        <f t="shared" si="6"/>
        <v>2784.7999999999997</v>
      </c>
      <c r="J130" s="449">
        <v>0.33100000000000002</v>
      </c>
      <c r="K130" s="443">
        <v>0.79</v>
      </c>
      <c r="L130" s="2"/>
      <c r="M130" s="111"/>
      <c r="O130" s="45"/>
      <c r="P130" s="2"/>
      <c r="R130" s="10"/>
      <c r="S130" s="10"/>
    </row>
    <row r="131" spans="1:19" ht="15.75" thickBot="1">
      <c r="A131" s="17">
        <v>8</v>
      </c>
      <c r="B131" s="438"/>
      <c r="C131" s="439"/>
      <c r="D131" s="785" t="s">
        <v>291</v>
      </c>
      <c r="E131" s="786"/>
      <c r="F131" s="619" t="s">
        <v>75</v>
      </c>
      <c r="G131" s="745"/>
      <c r="H131" s="604">
        <v>2838</v>
      </c>
      <c r="I131" s="331">
        <f t="shared" si="6"/>
        <v>3348.8399999999997</v>
      </c>
      <c r="J131" s="533">
        <v>0.39800000000000002</v>
      </c>
      <c r="K131" s="444">
        <v>0.96</v>
      </c>
      <c r="L131" s="2"/>
      <c r="M131" s="111"/>
      <c r="O131" s="45"/>
      <c r="P131" s="2"/>
      <c r="R131" s="10"/>
      <c r="S131" s="10"/>
    </row>
    <row r="132" spans="1:19" ht="15">
      <c r="A132" s="39">
        <v>9</v>
      </c>
      <c r="B132" s="436"/>
      <c r="C132" s="437"/>
      <c r="D132" s="770" t="s">
        <v>292</v>
      </c>
      <c r="E132" s="856"/>
      <c r="F132" s="684" t="s">
        <v>76</v>
      </c>
      <c r="G132" s="685"/>
      <c r="H132" s="602">
        <v>1042</v>
      </c>
      <c r="I132" s="332">
        <f t="shared" si="6"/>
        <v>1229.56</v>
      </c>
      <c r="J132" s="448">
        <v>0.14599999999999999</v>
      </c>
      <c r="K132" s="442">
        <v>0.35</v>
      </c>
      <c r="L132" s="2"/>
      <c r="M132" s="111"/>
      <c r="O132" s="45"/>
      <c r="P132" s="2"/>
      <c r="R132" s="10"/>
      <c r="S132" s="10"/>
    </row>
    <row r="133" spans="1:19" ht="15">
      <c r="A133" s="25">
        <v>10</v>
      </c>
      <c r="B133" s="242"/>
      <c r="C133" s="61"/>
      <c r="D133" s="783" t="s">
        <v>77</v>
      </c>
      <c r="E133" s="784"/>
      <c r="F133" s="629" t="s">
        <v>78</v>
      </c>
      <c r="G133" s="681"/>
      <c r="H133" s="603">
        <v>1418</v>
      </c>
      <c r="I133" s="212">
        <f t="shared" si="6"/>
        <v>1673.24</v>
      </c>
      <c r="J133" s="449">
        <v>0.19500000000000001</v>
      </c>
      <c r="K133" s="443">
        <v>0.47</v>
      </c>
      <c r="L133" s="2"/>
      <c r="M133" s="111"/>
      <c r="O133" s="45"/>
      <c r="P133" s="2"/>
      <c r="R133" s="10"/>
      <c r="S133" s="10"/>
    </row>
    <row r="134" spans="1:19" ht="15">
      <c r="A134" s="25">
        <v>11</v>
      </c>
      <c r="B134" s="245"/>
      <c r="C134" s="56"/>
      <c r="D134" s="766" t="s">
        <v>79</v>
      </c>
      <c r="E134" s="788"/>
      <c r="F134" s="629" t="s">
        <v>80</v>
      </c>
      <c r="G134" s="681"/>
      <c r="H134" s="603">
        <v>1740</v>
      </c>
      <c r="I134" s="333">
        <f t="shared" si="6"/>
        <v>2053.1999999999998</v>
      </c>
      <c r="J134" s="449">
        <v>0.24399999999999999</v>
      </c>
      <c r="K134" s="443">
        <v>0.59</v>
      </c>
      <c r="L134" s="2"/>
      <c r="M134" s="111"/>
      <c r="O134" s="45"/>
      <c r="P134" s="2"/>
      <c r="R134" s="10"/>
      <c r="S134" s="10"/>
    </row>
    <row r="135" spans="1:19" ht="15.75" thickBot="1">
      <c r="A135" s="17">
        <v>12</v>
      </c>
      <c r="B135" s="535"/>
      <c r="C135" s="439"/>
      <c r="D135" s="785" t="s">
        <v>81</v>
      </c>
      <c r="E135" s="786"/>
      <c r="F135" s="640" t="s">
        <v>82</v>
      </c>
      <c r="G135" s="787"/>
      <c r="H135" s="604">
        <v>2089</v>
      </c>
      <c r="I135" s="331">
        <f t="shared" si="6"/>
        <v>2465.02</v>
      </c>
      <c r="J135" s="533">
        <v>0.29299999999999998</v>
      </c>
      <c r="K135" s="444">
        <v>0.7</v>
      </c>
      <c r="L135" s="2"/>
      <c r="M135" s="111"/>
      <c r="O135" s="45"/>
      <c r="P135" s="2"/>
      <c r="R135" s="10"/>
      <c r="S135" s="10"/>
    </row>
    <row r="136" spans="1:19" ht="15">
      <c r="A136" s="88">
        <v>13</v>
      </c>
      <c r="B136" s="245"/>
      <c r="C136" s="534"/>
      <c r="D136" s="789" t="s">
        <v>84</v>
      </c>
      <c r="E136" s="790"/>
      <c r="F136" s="689" t="s">
        <v>83</v>
      </c>
      <c r="G136" s="746"/>
      <c r="H136" s="605">
        <v>1102</v>
      </c>
      <c r="I136" s="333">
        <f t="shared" si="6"/>
        <v>1300.3599999999999</v>
      </c>
      <c r="J136" s="449">
        <v>0.127</v>
      </c>
      <c r="K136" s="475">
        <v>0.31</v>
      </c>
      <c r="L136" s="2"/>
      <c r="M136" s="111"/>
      <c r="O136" s="45"/>
      <c r="P136" s="2"/>
      <c r="R136" s="10"/>
      <c r="S136" s="10"/>
    </row>
    <row r="137" spans="1:19" ht="15">
      <c r="A137" s="25">
        <v>14</v>
      </c>
      <c r="B137" s="242"/>
      <c r="C137" s="238"/>
      <c r="D137" s="783" t="s">
        <v>85</v>
      </c>
      <c r="E137" s="784"/>
      <c r="F137" s="756" t="s">
        <v>86</v>
      </c>
      <c r="G137" s="757"/>
      <c r="H137" s="603">
        <v>1407</v>
      </c>
      <c r="I137" s="212">
        <f t="shared" si="6"/>
        <v>1660.26</v>
      </c>
      <c r="J137" s="449">
        <v>0.159</v>
      </c>
      <c r="K137" s="443">
        <v>0.38</v>
      </c>
      <c r="L137" s="2"/>
      <c r="M137" s="111"/>
      <c r="O137" s="45"/>
      <c r="P137" s="2"/>
      <c r="R137" s="10"/>
      <c r="S137" s="334"/>
    </row>
    <row r="138" spans="1:19" ht="15.75" thickBot="1">
      <c r="A138" s="17">
        <v>15</v>
      </c>
      <c r="B138" s="243"/>
      <c r="C138" s="244"/>
      <c r="D138" s="785" t="s">
        <v>87</v>
      </c>
      <c r="E138" s="786"/>
      <c r="F138" s="619" t="s">
        <v>88</v>
      </c>
      <c r="G138" s="745"/>
      <c r="H138" s="604">
        <v>1575</v>
      </c>
      <c r="I138" s="256">
        <f t="shared" si="6"/>
        <v>1858.5</v>
      </c>
      <c r="J138" s="450">
        <v>0.191</v>
      </c>
      <c r="K138" s="444">
        <v>0.46</v>
      </c>
      <c r="L138" s="2"/>
      <c r="M138" s="111"/>
      <c r="O138" s="45"/>
      <c r="P138" s="2"/>
      <c r="R138" s="10"/>
      <c r="S138" s="10"/>
    </row>
    <row r="139" spans="1:19" ht="20.25" customHeight="1" thickBot="1">
      <c r="A139" s="118"/>
      <c r="B139" s="753" t="s">
        <v>242</v>
      </c>
      <c r="C139" s="648"/>
      <c r="D139" s="648"/>
      <c r="E139" s="648"/>
      <c r="F139" s="648"/>
      <c r="G139" s="648"/>
      <c r="H139" s="749"/>
      <c r="I139" s="648"/>
      <c r="J139" s="648"/>
      <c r="K139" s="649"/>
      <c r="L139" s="2"/>
      <c r="M139" s="111"/>
      <c r="O139" s="45"/>
      <c r="P139" s="2"/>
      <c r="R139" s="10"/>
      <c r="S139" s="10"/>
    </row>
    <row r="140" spans="1:19" ht="15">
      <c r="A140" s="15">
        <v>1</v>
      </c>
      <c r="B140" s="125"/>
      <c r="C140" s="112"/>
      <c r="D140" s="684" t="s">
        <v>123</v>
      </c>
      <c r="E140" s="686"/>
      <c r="F140" s="684" t="s">
        <v>124</v>
      </c>
      <c r="G140" s="685"/>
      <c r="H140" s="288">
        <v>1203</v>
      </c>
      <c r="I140" s="335">
        <f>H140*1.18</f>
        <v>1419.54</v>
      </c>
      <c r="J140" s="28">
        <v>0.11</v>
      </c>
      <c r="K140" s="442">
        <v>0.28000000000000003</v>
      </c>
      <c r="L140" s="2"/>
      <c r="M140" s="111"/>
      <c r="O140" s="45"/>
      <c r="P140" s="2"/>
      <c r="R140" s="10"/>
      <c r="S140" s="10"/>
    </row>
    <row r="141" spans="1:19" ht="15">
      <c r="A141" s="25">
        <v>2</v>
      </c>
      <c r="B141" s="136"/>
      <c r="C141" s="156"/>
      <c r="D141" s="756" t="s">
        <v>125</v>
      </c>
      <c r="E141" s="782"/>
      <c r="F141" s="629" t="s">
        <v>126</v>
      </c>
      <c r="G141" s="681"/>
      <c r="H141" s="342">
        <v>2381</v>
      </c>
      <c r="I141" s="210">
        <f t="shared" ref="I141:I149" si="7">H141*1.18</f>
        <v>2809.58</v>
      </c>
      <c r="J141" s="29">
        <v>0.22</v>
      </c>
      <c r="K141" s="443">
        <v>0.55000000000000004</v>
      </c>
      <c r="L141" s="2"/>
      <c r="M141" s="111"/>
      <c r="O141" s="45"/>
      <c r="P141" s="2"/>
      <c r="R141" s="10"/>
      <c r="S141" s="10"/>
    </row>
    <row r="142" spans="1:19" ht="15">
      <c r="A142" s="25">
        <v>3</v>
      </c>
      <c r="B142" s="136"/>
      <c r="C142" s="156"/>
      <c r="D142" s="629" t="s">
        <v>127</v>
      </c>
      <c r="E142" s="675"/>
      <c r="F142" s="629" t="s">
        <v>128</v>
      </c>
      <c r="G142" s="681"/>
      <c r="H142" s="342">
        <v>3754</v>
      </c>
      <c r="I142" s="210">
        <f t="shared" si="7"/>
        <v>4429.7199999999993</v>
      </c>
      <c r="J142" s="29">
        <v>0.34</v>
      </c>
      <c r="K142" s="443">
        <v>0.85</v>
      </c>
      <c r="L142" s="2"/>
      <c r="M142" s="111"/>
      <c r="O142" s="45"/>
      <c r="P142" s="2"/>
      <c r="R142" s="10"/>
      <c r="S142" s="10"/>
    </row>
    <row r="143" spans="1:19" ht="15">
      <c r="A143" s="16">
        <v>4</v>
      </c>
      <c r="B143" s="52"/>
      <c r="C143" s="114"/>
      <c r="D143" s="756" t="s">
        <v>129</v>
      </c>
      <c r="E143" s="782"/>
      <c r="F143" s="756" t="s">
        <v>130</v>
      </c>
      <c r="G143" s="757"/>
      <c r="H143" s="342">
        <v>4881</v>
      </c>
      <c r="I143" s="296">
        <f t="shared" si="7"/>
        <v>5759.58</v>
      </c>
      <c r="J143" s="29">
        <v>0.45</v>
      </c>
      <c r="K143" s="443">
        <v>1.1200000000000001</v>
      </c>
      <c r="L143" s="2"/>
      <c r="M143" s="111"/>
      <c r="O143" s="45"/>
      <c r="P143" s="2"/>
      <c r="R143" s="10"/>
      <c r="S143" s="10"/>
    </row>
    <row r="144" spans="1:19" ht="15">
      <c r="A144" s="25">
        <v>5</v>
      </c>
      <c r="B144" s="137"/>
      <c r="C144" s="156"/>
      <c r="D144" s="629" t="s">
        <v>131</v>
      </c>
      <c r="E144" s="675"/>
      <c r="F144" s="617" t="s">
        <v>132</v>
      </c>
      <c r="G144" s="688"/>
      <c r="H144" s="342">
        <v>6186</v>
      </c>
      <c r="I144" s="210">
        <f t="shared" si="7"/>
        <v>7299.48</v>
      </c>
      <c r="J144" s="29">
        <v>0.57999999999999996</v>
      </c>
      <c r="K144" s="443">
        <v>1.45</v>
      </c>
      <c r="L144" s="2"/>
      <c r="M144" s="111"/>
      <c r="O144" s="45"/>
      <c r="P144" s="2"/>
      <c r="R144" s="10"/>
      <c r="S144" s="10"/>
    </row>
    <row r="145" spans="1:19" ht="15">
      <c r="A145" s="88">
        <v>6</v>
      </c>
      <c r="B145" s="52"/>
      <c r="C145" s="114"/>
      <c r="D145" s="756" t="s">
        <v>133</v>
      </c>
      <c r="E145" s="782"/>
      <c r="F145" s="629" t="s">
        <v>134</v>
      </c>
      <c r="G145" s="681"/>
      <c r="H145" s="342">
        <v>7314</v>
      </c>
      <c r="I145" s="296">
        <f t="shared" si="7"/>
        <v>8630.52</v>
      </c>
      <c r="J145" s="29">
        <v>0.69</v>
      </c>
      <c r="K145" s="443">
        <v>1.72</v>
      </c>
      <c r="L145" s="2"/>
      <c r="M145" s="111"/>
      <c r="O145" s="45"/>
      <c r="P145" s="2"/>
      <c r="R145" s="10"/>
      <c r="S145" s="10"/>
    </row>
    <row r="146" spans="1:19" ht="15">
      <c r="A146" s="25">
        <v>7</v>
      </c>
      <c r="B146" s="113"/>
      <c r="C146" s="114"/>
      <c r="D146" s="617" t="s">
        <v>135</v>
      </c>
      <c r="E146" s="677"/>
      <c r="F146" s="629" t="s">
        <v>136</v>
      </c>
      <c r="G146" s="681"/>
      <c r="H146" s="342">
        <v>8441</v>
      </c>
      <c r="I146" s="210">
        <f t="shared" si="7"/>
        <v>9960.3799999999992</v>
      </c>
      <c r="J146" s="484">
        <v>0.8</v>
      </c>
      <c r="K146" s="477">
        <v>2</v>
      </c>
      <c r="L146" s="2"/>
      <c r="M146" s="111"/>
      <c r="O146" s="45"/>
      <c r="P146" s="2"/>
      <c r="R146" s="10"/>
      <c r="S146" s="10"/>
    </row>
    <row r="147" spans="1:19" ht="15">
      <c r="A147" s="25">
        <v>8</v>
      </c>
      <c r="B147" s="136"/>
      <c r="C147" s="156"/>
      <c r="D147" s="617" t="s">
        <v>137</v>
      </c>
      <c r="E147" s="677"/>
      <c r="F147" s="629" t="s">
        <v>138</v>
      </c>
      <c r="G147" s="681"/>
      <c r="H147" s="342">
        <v>9559</v>
      </c>
      <c r="I147" s="296">
        <f t="shared" si="7"/>
        <v>11279.619999999999</v>
      </c>
      <c r="J147" s="29">
        <v>0.91</v>
      </c>
      <c r="K147" s="443">
        <v>2.2799999999999998</v>
      </c>
      <c r="L147" s="2"/>
      <c r="M147" s="111"/>
      <c r="O147" s="45"/>
      <c r="P147" s="2"/>
      <c r="R147" s="10"/>
      <c r="S147" s="10"/>
    </row>
    <row r="148" spans="1:19" ht="15">
      <c r="A148" s="25">
        <v>9</v>
      </c>
      <c r="B148" s="150" t="s">
        <v>241</v>
      </c>
      <c r="C148" s="151"/>
      <c r="D148" s="617" t="s">
        <v>139</v>
      </c>
      <c r="E148" s="677"/>
      <c r="F148" s="756" t="s">
        <v>140</v>
      </c>
      <c r="G148" s="757"/>
      <c r="H148" s="342">
        <v>10720</v>
      </c>
      <c r="I148" s="210">
        <f t="shared" si="7"/>
        <v>12649.599999999999</v>
      </c>
      <c r="J148" s="29">
        <v>1.02</v>
      </c>
      <c r="K148" s="443">
        <v>2.56</v>
      </c>
      <c r="L148" s="2"/>
      <c r="M148" s="111"/>
      <c r="O148" s="45"/>
      <c r="P148" s="2"/>
      <c r="R148" s="10"/>
      <c r="S148" s="10"/>
    </row>
    <row r="149" spans="1:19" ht="15.75" thickBot="1">
      <c r="A149" s="17">
        <v>10</v>
      </c>
      <c r="B149" s="152"/>
      <c r="C149" s="153"/>
      <c r="D149" s="619" t="s">
        <v>141</v>
      </c>
      <c r="E149" s="637"/>
      <c r="F149" s="617" t="s">
        <v>142</v>
      </c>
      <c r="G149" s="688"/>
      <c r="H149" s="290">
        <v>11864</v>
      </c>
      <c r="I149" s="211">
        <f t="shared" si="7"/>
        <v>13999.519999999999</v>
      </c>
      <c r="J149" s="30">
        <v>1.1299999999999999</v>
      </c>
      <c r="K149" s="444">
        <v>2.82</v>
      </c>
      <c r="L149" s="2"/>
      <c r="M149" s="111"/>
      <c r="O149" s="45"/>
      <c r="P149" s="2"/>
      <c r="R149" s="10"/>
      <c r="S149" s="10"/>
    </row>
    <row r="150" spans="1:19" ht="15.75" thickBot="1">
      <c r="A150" s="13"/>
      <c r="B150" s="11"/>
      <c r="C150" s="11"/>
      <c r="D150" s="11"/>
      <c r="E150" s="22"/>
      <c r="F150" s="21"/>
      <c r="G150" s="21"/>
      <c r="H150" s="22"/>
      <c r="I150" s="21"/>
      <c r="J150" s="21"/>
      <c r="K150" s="103"/>
      <c r="L150" s="2"/>
      <c r="M150" s="111"/>
      <c r="O150" s="45"/>
      <c r="P150" s="2"/>
      <c r="R150" s="10"/>
      <c r="S150" s="10"/>
    </row>
    <row r="151" spans="1:19" ht="20.25" thickBot="1">
      <c r="A151" s="687" t="s">
        <v>254</v>
      </c>
      <c r="B151" s="648"/>
      <c r="C151" s="648"/>
      <c r="D151" s="648"/>
      <c r="E151" s="648"/>
      <c r="F151" s="648"/>
      <c r="G151" s="648"/>
      <c r="H151" s="676"/>
      <c r="I151" s="648"/>
      <c r="J151" s="648"/>
      <c r="K151" s="649"/>
      <c r="L151" s="2"/>
      <c r="M151" s="111"/>
      <c r="O151" s="45"/>
      <c r="P151" s="2"/>
      <c r="R151" s="10"/>
      <c r="S151" s="10"/>
    </row>
    <row r="152" spans="1:19" ht="15">
      <c r="A152" s="15">
        <v>1</v>
      </c>
      <c r="B152" s="125"/>
      <c r="C152" s="112"/>
      <c r="D152" s="625" t="s">
        <v>147</v>
      </c>
      <c r="E152" s="730"/>
      <c r="F152" s="625" t="s">
        <v>124</v>
      </c>
      <c r="G152" s="765"/>
      <c r="H152" s="288">
        <v>1381</v>
      </c>
      <c r="I152" s="335">
        <f t="shared" ref="I152:I161" si="8">H152*1.18</f>
        <v>1629.58</v>
      </c>
      <c r="J152" s="28">
        <v>0.11</v>
      </c>
      <c r="K152" s="442">
        <v>0.28000000000000003</v>
      </c>
      <c r="L152" s="2"/>
      <c r="M152" s="111"/>
      <c r="O152" s="45"/>
      <c r="P152" s="2"/>
      <c r="R152" s="10"/>
      <c r="S152" s="10"/>
    </row>
    <row r="153" spans="1:19" ht="15">
      <c r="A153" s="25">
        <v>2</v>
      </c>
      <c r="B153" s="137"/>
      <c r="C153" s="156"/>
      <c r="D153" s="629" t="s">
        <v>148</v>
      </c>
      <c r="E153" s="675"/>
      <c r="F153" s="629" t="s">
        <v>126</v>
      </c>
      <c r="G153" s="681"/>
      <c r="H153" s="342">
        <v>2788</v>
      </c>
      <c r="I153" s="210">
        <f>H153*1.18</f>
        <v>3289.8399999999997</v>
      </c>
      <c r="J153" s="29">
        <v>0.22</v>
      </c>
      <c r="K153" s="443">
        <v>0.55000000000000004</v>
      </c>
      <c r="L153" s="2"/>
      <c r="M153" s="111"/>
      <c r="O153" s="45"/>
      <c r="P153" s="2"/>
      <c r="R153" s="10"/>
      <c r="S153" s="10"/>
    </row>
    <row r="154" spans="1:19" ht="15">
      <c r="A154" s="25">
        <v>3</v>
      </c>
      <c r="B154" s="113"/>
      <c r="C154" s="114"/>
      <c r="D154" s="629" t="s">
        <v>149</v>
      </c>
      <c r="E154" s="675"/>
      <c r="F154" s="756" t="s">
        <v>128</v>
      </c>
      <c r="G154" s="757"/>
      <c r="H154" s="342">
        <v>4314</v>
      </c>
      <c r="I154" s="296">
        <f t="shared" si="8"/>
        <v>5090.5199999999995</v>
      </c>
      <c r="J154" s="29">
        <v>0.34</v>
      </c>
      <c r="K154" s="443">
        <v>0.85</v>
      </c>
      <c r="L154" s="2"/>
      <c r="M154" s="111"/>
      <c r="O154" s="45"/>
      <c r="P154" s="2"/>
      <c r="R154" s="10"/>
      <c r="S154" s="10"/>
    </row>
    <row r="155" spans="1:19" ht="15">
      <c r="A155" s="16">
        <v>4</v>
      </c>
      <c r="B155" s="137"/>
      <c r="C155" s="156"/>
      <c r="D155" s="629" t="s">
        <v>150</v>
      </c>
      <c r="E155" s="675"/>
      <c r="F155" s="617" t="s">
        <v>130</v>
      </c>
      <c r="G155" s="688"/>
      <c r="H155" s="342">
        <v>5644</v>
      </c>
      <c r="I155" s="210">
        <f t="shared" si="8"/>
        <v>6659.92</v>
      </c>
      <c r="J155" s="29">
        <v>0.45</v>
      </c>
      <c r="K155" s="443">
        <v>1.1200000000000001</v>
      </c>
      <c r="L155" s="2"/>
      <c r="M155" s="111"/>
      <c r="O155" s="45"/>
      <c r="P155" s="2"/>
      <c r="R155" s="10"/>
      <c r="S155" s="10"/>
    </row>
    <row r="156" spans="1:19" ht="15">
      <c r="A156" s="25">
        <v>5</v>
      </c>
      <c r="B156" s="113"/>
      <c r="C156" s="114"/>
      <c r="D156" s="629" t="s">
        <v>151</v>
      </c>
      <c r="E156" s="675"/>
      <c r="F156" s="617" t="s">
        <v>132</v>
      </c>
      <c r="G156" s="688"/>
      <c r="H156" s="342">
        <v>7093</v>
      </c>
      <c r="I156" s="296">
        <f t="shared" si="8"/>
        <v>8369.74</v>
      </c>
      <c r="J156" s="29">
        <v>0.57999999999999996</v>
      </c>
      <c r="K156" s="443">
        <v>1.45</v>
      </c>
      <c r="L156" s="2"/>
      <c r="M156" s="111"/>
      <c r="O156" s="45"/>
      <c r="P156" s="2"/>
      <c r="R156" s="10"/>
      <c r="S156" s="10"/>
    </row>
    <row r="157" spans="1:19" ht="15">
      <c r="A157" s="88">
        <v>6</v>
      </c>
      <c r="B157" s="137"/>
      <c r="C157" s="156"/>
      <c r="D157" s="756" t="s">
        <v>152</v>
      </c>
      <c r="E157" s="782"/>
      <c r="F157" s="629" t="s">
        <v>134</v>
      </c>
      <c r="G157" s="681"/>
      <c r="H157" s="342">
        <v>8339</v>
      </c>
      <c r="I157" s="210">
        <f t="shared" si="8"/>
        <v>9840.0199999999986</v>
      </c>
      <c r="J157" s="29">
        <v>0.69</v>
      </c>
      <c r="K157" s="443">
        <v>1.72</v>
      </c>
      <c r="L157" s="2"/>
      <c r="M157" s="111"/>
      <c r="O157" s="45"/>
      <c r="P157" s="2"/>
      <c r="R157" s="10"/>
      <c r="S157" s="10"/>
    </row>
    <row r="158" spans="1:19" ht="15">
      <c r="A158" s="25">
        <v>7</v>
      </c>
      <c r="B158" s="136"/>
      <c r="C158" s="156"/>
      <c r="D158" s="629" t="s">
        <v>153</v>
      </c>
      <c r="E158" s="675"/>
      <c r="F158" s="756" t="s">
        <v>136</v>
      </c>
      <c r="G158" s="757"/>
      <c r="H158" s="342">
        <v>10220</v>
      </c>
      <c r="I158" s="296">
        <f t="shared" si="8"/>
        <v>12059.599999999999</v>
      </c>
      <c r="J158" s="484">
        <v>0.8</v>
      </c>
      <c r="K158" s="477">
        <v>2</v>
      </c>
      <c r="L158" s="2"/>
      <c r="M158" s="111"/>
      <c r="O158" s="45"/>
      <c r="P158" s="2"/>
      <c r="R158" s="10"/>
      <c r="S158" s="10"/>
    </row>
    <row r="159" spans="1:19" ht="15">
      <c r="A159" s="25">
        <v>8</v>
      </c>
      <c r="B159" s="150" t="s">
        <v>241</v>
      </c>
      <c r="C159" s="151"/>
      <c r="D159" s="629" t="s">
        <v>154</v>
      </c>
      <c r="E159" s="675"/>
      <c r="F159" s="617" t="s">
        <v>138</v>
      </c>
      <c r="G159" s="688"/>
      <c r="H159" s="342">
        <v>11271</v>
      </c>
      <c r="I159" s="210">
        <f t="shared" si="8"/>
        <v>13299.779999999999</v>
      </c>
      <c r="J159" s="29">
        <v>0.91</v>
      </c>
      <c r="K159" s="443">
        <v>2.2799999999999998</v>
      </c>
      <c r="L159" s="2"/>
      <c r="M159" s="111"/>
      <c r="O159" s="45"/>
      <c r="P159" s="2"/>
      <c r="R159" s="10"/>
      <c r="S159" s="10"/>
    </row>
    <row r="160" spans="1:19" ht="15">
      <c r="A160" s="25">
        <v>9</v>
      </c>
      <c r="B160" s="155"/>
      <c r="C160" s="151"/>
      <c r="D160" s="629" t="s">
        <v>155</v>
      </c>
      <c r="E160" s="675"/>
      <c r="F160" s="617" t="s">
        <v>140</v>
      </c>
      <c r="G160" s="688"/>
      <c r="H160" s="342">
        <v>12119</v>
      </c>
      <c r="I160" s="210">
        <f t="shared" si="8"/>
        <v>14300.42</v>
      </c>
      <c r="J160" s="29">
        <v>1.02</v>
      </c>
      <c r="K160" s="443">
        <v>2.56</v>
      </c>
      <c r="L160" s="2"/>
      <c r="M160" s="111"/>
      <c r="O160" s="45"/>
      <c r="P160" s="2"/>
      <c r="R160" s="10"/>
      <c r="S160" s="10"/>
    </row>
    <row r="161" spans="1:20" ht="15.75" thickBot="1">
      <c r="A161" s="927">
        <v>10</v>
      </c>
      <c r="B161" s="126"/>
      <c r="C161" s="53"/>
      <c r="D161" s="619" t="s">
        <v>156</v>
      </c>
      <c r="E161" s="637"/>
      <c r="F161" s="619" t="s">
        <v>142</v>
      </c>
      <c r="G161" s="745"/>
      <c r="H161" s="290">
        <v>13292</v>
      </c>
      <c r="I161" s="211">
        <f t="shared" si="8"/>
        <v>15684.56</v>
      </c>
      <c r="J161" s="30">
        <v>1.1299999999999999</v>
      </c>
      <c r="K161" s="444">
        <v>2.82</v>
      </c>
      <c r="L161" s="2"/>
      <c r="M161" s="111"/>
      <c r="O161" s="45"/>
      <c r="P161" s="2"/>
      <c r="R161" s="10"/>
      <c r="S161" s="10"/>
    </row>
    <row r="162" spans="1:20" ht="15.75" thickBot="1">
      <c r="A162" s="13"/>
      <c r="B162" s="11"/>
      <c r="C162" s="11"/>
      <c r="D162" s="11"/>
      <c r="E162" s="11"/>
      <c r="F162" s="11"/>
      <c r="G162" s="11"/>
      <c r="H162" s="22"/>
      <c r="I162" s="11"/>
      <c r="J162" s="11"/>
      <c r="K162" s="12"/>
      <c r="L162" s="2"/>
      <c r="M162" s="111"/>
      <c r="O162" s="45"/>
      <c r="P162" s="2"/>
      <c r="R162" s="10"/>
      <c r="S162" s="10"/>
      <c r="T162" s="10"/>
    </row>
    <row r="163" spans="1:20" ht="20.25" thickBot="1">
      <c r="A163" s="740" t="s">
        <v>255</v>
      </c>
      <c r="B163" s="648"/>
      <c r="C163" s="648"/>
      <c r="D163" s="648"/>
      <c r="E163" s="648"/>
      <c r="F163" s="648"/>
      <c r="G163" s="648"/>
      <c r="H163" s="648"/>
      <c r="I163" s="648"/>
      <c r="J163" s="648"/>
      <c r="K163" s="649"/>
      <c r="L163" s="2"/>
      <c r="M163" s="111"/>
      <c r="O163" s="45"/>
      <c r="P163" s="2"/>
      <c r="R163" s="10"/>
      <c r="S163" s="10"/>
      <c r="T163" s="10"/>
    </row>
    <row r="164" spans="1:20" ht="15">
      <c r="A164" s="15">
        <v>1</v>
      </c>
      <c r="B164" s="95"/>
      <c r="C164" s="95"/>
      <c r="D164" s="98" t="s">
        <v>402</v>
      </c>
      <c r="E164" s="99"/>
      <c r="F164" s="55"/>
      <c r="G164" s="56"/>
      <c r="H164" s="39"/>
      <c r="I164" s="74"/>
      <c r="J164" s="39"/>
      <c r="K164" s="81"/>
      <c r="L164" s="2"/>
      <c r="M164" s="111"/>
      <c r="O164" s="45"/>
      <c r="P164" s="2"/>
      <c r="R164" s="10"/>
      <c r="S164" s="10"/>
      <c r="T164" s="10"/>
    </row>
    <row r="165" spans="1:20" ht="15">
      <c r="A165" s="25">
        <v>2</v>
      </c>
      <c r="B165" s="63"/>
      <c r="C165" s="25"/>
      <c r="D165" s="73" t="s">
        <v>403</v>
      </c>
      <c r="E165" s="75"/>
      <c r="F165" s="60"/>
      <c r="G165" s="61"/>
      <c r="H165" s="25"/>
      <c r="I165" s="86" t="s">
        <v>178</v>
      </c>
      <c r="J165" s="25"/>
      <c r="K165" s="85"/>
      <c r="L165" s="2"/>
      <c r="M165" s="111"/>
      <c r="O165" s="45"/>
      <c r="P165" s="2"/>
      <c r="R165" s="10"/>
      <c r="S165" s="10"/>
      <c r="T165" s="10"/>
    </row>
    <row r="166" spans="1:20" ht="15">
      <c r="A166" s="16">
        <v>3</v>
      </c>
      <c r="B166" s="52"/>
      <c r="C166" s="52"/>
      <c r="D166" s="366" t="s">
        <v>400</v>
      </c>
      <c r="E166" s="75"/>
      <c r="F166" s="75"/>
      <c r="G166" s="100"/>
      <c r="H166" s="25"/>
      <c r="I166" s="86" t="s">
        <v>179</v>
      </c>
      <c r="J166" s="25"/>
      <c r="K166" s="85"/>
      <c r="L166" s="2"/>
      <c r="M166" s="111"/>
      <c r="O166" s="45"/>
      <c r="P166" s="2"/>
      <c r="R166" s="10"/>
      <c r="S166" s="10"/>
      <c r="T166" s="10"/>
    </row>
    <row r="167" spans="1:20" ht="15">
      <c r="A167" s="25">
        <v>4</v>
      </c>
      <c r="B167" s="63"/>
      <c r="C167" s="25"/>
      <c r="D167" s="366" t="s">
        <v>401</v>
      </c>
      <c r="E167" s="367"/>
      <c r="F167" s="367"/>
      <c r="G167" s="368"/>
      <c r="H167" s="25"/>
      <c r="I167" s="86" t="s">
        <v>162</v>
      </c>
      <c r="J167" s="25"/>
      <c r="K167" s="85"/>
      <c r="L167" s="2"/>
      <c r="M167" s="111"/>
      <c r="O167" s="45"/>
      <c r="P167" s="2"/>
      <c r="R167" s="10"/>
      <c r="S167" s="10"/>
      <c r="T167" s="10"/>
    </row>
    <row r="168" spans="1:20" ht="15.75" thickBot="1">
      <c r="A168" s="16">
        <v>5</v>
      </c>
      <c r="B168" s="95"/>
      <c r="C168" s="95"/>
      <c r="D168" s="369" t="s">
        <v>399</v>
      </c>
      <c r="E168" s="352"/>
      <c r="F168" s="352"/>
      <c r="G168" s="263"/>
      <c r="H168" s="101"/>
      <c r="I168" s="370" t="s">
        <v>160</v>
      </c>
      <c r="J168" s="101"/>
      <c r="K168" s="89"/>
      <c r="L168" s="2"/>
      <c r="M168" s="111"/>
      <c r="O168" s="45"/>
      <c r="P168" s="2"/>
      <c r="R168" s="10"/>
      <c r="S168" s="10"/>
      <c r="T168" s="10"/>
    </row>
    <row r="169" spans="1:20" ht="19.5" customHeight="1" thickBot="1">
      <c r="A169" s="775" t="s">
        <v>406</v>
      </c>
      <c r="B169" s="776"/>
      <c r="C169" s="776"/>
      <c r="D169" s="776"/>
      <c r="E169" s="776"/>
      <c r="F169" s="776"/>
      <c r="G169" s="776"/>
      <c r="H169" s="776"/>
      <c r="I169" s="776"/>
      <c r="J169" s="776"/>
      <c r="K169" s="777"/>
      <c r="L169" s="2"/>
      <c r="M169" s="111"/>
      <c r="O169" s="45"/>
      <c r="P169" s="2"/>
      <c r="R169" s="10"/>
      <c r="S169" s="10"/>
      <c r="T169" s="10"/>
    </row>
    <row r="170" spans="1:20" ht="21.75" customHeight="1">
      <c r="A170" s="88">
        <v>1</v>
      </c>
      <c r="B170" s="734"/>
      <c r="C170" s="734"/>
      <c r="D170" s="371" t="s">
        <v>398</v>
      </c>
      <c r="E170" s="372"/>
      <c r="F170" s="778" t="s">
        <v>405</v>
      </c>
      <c r="G170" s="779"/>
      <c r="H170" s="59">
        <v>4218</v>
      </c>
      <c r="I170" s="74">
        <f>H170*1.18</f>
        <v>4977.24</v>
      </c>
      <c r="J170" s="441">
        <v>0.28899999999999998</v>
      </c>
      <c r="K170" s="475">
        <v>0.72</v>
      </c>
      <c r="L170" s="2"/>
      <c r="M170" s="111"/>
      <c r="O170" s="45"/>
      <c r="P170" s="2"/>
      <c r="R170" s="10"/>
      <c r="S170" s="10"/>
      <c r="T170" s="10"/>
    </row>
    <row r="171" spans="1:20" ht="43.5" customHeight="1" thickBot="1">
      <c r="A171" s="12"/>
      <c r="B171" s="736"/>
      <c r="C171" s="736"/>
      <c r="D171" s="415"/>
      <c r="E171" s="399"/>
      <c r="F171" s="780" t="s">
        <v>407</v>
      </c>
      <c r="G171" s="781"/>
      <c r="H171" s="11"/>
      <c r="I171" s="77"/>
      <c r="J171" s="12"/>
      <c r="K171" s="77"/>
      <c r="L171" s="2"/>
      <c r="M171" s="111"/>
      <c r="O171" s="45"/>
      <c r="P171" s="2"/>
      <c r="R171" s="10"/>
      <c r="S171" s="10"/>
      <c r="T171" s="10"/>
    </row>
    <row r="172" spans="1:20" ht="18" customHeight="1">
      <c r="A172" s="754" t="s">
        <v>117</v>
      </c>
      <c r="B172" s="676"/>
      <c r="C172" s="676"/>
      <c r="D172" s="676"/>
      <c r="E172" s="676"/>
      <c r="F172" s="676"/>
      <c r="G172" s="676"/>
      <c r="H172" s="676"/>
      <c r="I172" s="676"/>
      <c r="J172" s="676"/>
      <c r="K172" s="741"/>
      <c r="L172" s="2"/>
      <c r="M172" s="111"/>
      <c r="O172" s="45"/>
      <c r="P172" s="2"/>
      <c r="R172" s="10"/>
      <c r="S172" s="10"/>
      <c r="T172" s="10"/>
    </row>
    <row r="173" spans="1:20" ht="0.75" customHeight="1" thickBot="1">
      <c r="A173" s="755"/>
      <c r="B173" s="647"/>
      <c r="C173" s="647"/>
      <c r="D173" s="647"/>
      <c r="E173" s="647"/>
      <c r="F173" s="647"/>
      <c r="G173" s="647"/>
      <c r="H173" s="647"/>
      <c r="I173" s="647"/>
      <c r="J173" s="647"/>
      <c r="K173" s="750"/>
      <c r="L173" s="2"/>
      <c r="M173" s="111"/>
      <c r="O173" s="45"/>
      <c r="P173" s="2"/>
      <c r="R173" s="10"/>
      <c r="S173" s="10"/>
      <c r="T173" s="10"/>
    </row>
    <row r="174" spans="1:20" ht="15.75" thickBot="1">
      <c r="A174" s="15">
        <v>1</v>
      </c>
      <c r="B174" s="51"/>
      <c r="C174" s="112"/>
      <c r="D174" s="625" t="s">
        <v>118</v>
      </c>
      <c r="E174" s="730"/>
      <c r="F174" s="765" t="s">
        <v>339</v>
      </c>
      <c r="G174" s="765"/>
      <c r="H174" s="345">
        <v>8050</v>
      </c>
      <c r="I174" s="257">
        <f>H174*1.18</f>
        <v>9499</v>
      </c>
      <c r="J174" s="500">
        <v>0.44800000000000001</v>
      </c>
      <c r="K174" s="481">
        <v>1.0760000000000001</v>
      </c>
      <c r="L174" s="2"/>
      <c r="M174" s="111"/>
      <c r="O174" s="45"/>
      <c r="P174" s="2"/>
      <c r="R174" s="10"/>
      <c r="S174" s="10"/>
      <c r="T174" s="10"/>
    </row>
    <row r="175" spans="1:20" ht="15.75" thickBot="1">
      <c r="A175" s="15"/>
      <c r="B175" s="134"/>
      <c r="C175" s="364"/>
      <c r="D175" s="565"/>
      <c r="E175" s="566"/>
      <c r="F175" s="246"/>
      <c r="G175" s="3"/>
      <c r="H175" s="567"/>
      <c r="I175" s="524"/>
      <c r="J175" s="284"/>
      <c r="K175" s="4"/>
      <c r="L175" s="2"/>
      <c r="M175" s="111"/>
      <c r="O175" s="45"/>
      <c r="P175" s="2"/>
      <c r="R175" s="10"/>
      <c r="S175" s="10"/>
      <c r="T175" s="10"/>
    </row>
    <row r="176" spans="1:20" ht="15">
      <c r="A176" s="15">
        <v>1</v>
      </c>
      <c r="B176" s="52"/>
      <c r="C176" s="114"/>
      <c r="D176" s="625" t="s">
        <v>119</v>
      </c>
      <c r="E176" s="730"/>
      <c r="F176" s="684" t="s">
        <v>165</v>
      </c>
      <c r="G176" s="685"/>
      <c r="H176" s="521">
        <v>756</v>
      </c>
      <c r="I176" s="259">
        <f>H176*1.18</f>
        <v>892.07999999999993</v>
      </c>
      <c r="J176" s="220">
        <v>4.5999999999999999E-2</v>
      </c>
      <c r="K176" s="442">
        <v>0.11</v>
      </c>
      <c r="L176" s="2"/>
      <c r="M176" s="111"/>
      <c r="O176" s="45"/>
      <c r="P176" s="2"/>
      <c r="R176" s="10"/>
      <c r="S176" s="10"/>
      <c r="T176" s="10"/>
    </row>
    <row r="177" spans="1:20" ht="15">
      <c r="A177" s="25">
        <v>2</v>
      </c>
      <c r="B177" s="136"/>
      <c r="C177" s="156"/>
      <c r="D177" s="629" t="s">
        <v>120</v>
      </c>
      <c r="E177" s="675"/>
      <c r="F177" s="756" t="s">
        <v>166</v>
      </c>
      <c r="G177" s="757"/>
      <c r="H177" s="522">
        <v>830</v>
      </c>
      <c r="I177" s="258">
        <f>H177*1.18</f>
        <v>979.4</v>
      </c>
      <c r="J177" s="601">
        <v>5.2999999999999999E-2</v>
      </c>
      <c r="K177" s="443">
        <v>0.13</v>
      </c>
      <c r="L177" s="2"/>
      <c r="M177" s="111"/>
      <c r="O177" s="45"/>
      <c r="P177" s="2"/>
      <c r="R177" s="10"/>
      <c r="S177" s="10"/>
      <c r="T177" s="10"/>
    </row>
    <row r="178" spans="1:20" ht="15">
      <c r="A178" s="25">
        <v>3</v>
      </c>
      <c r="B178" s="136"/>
      <c r="C178" s="156"/>
      <c r="D178" s="629" t="s">
        <v>121</v>
      </c>
      <c r="E178" s="675"/>
      <c r="F178" s="629" t="s">
        <v>167</v>
      </c>
      <c r="G178" s="681"/>
      <c r="H178" s="522">
        <v>1000</v>
      </c>
      <c r="I178" s="258">
        <f>H178*1.18</f>
        <v>1180</v>
      </c>
      <c r="J178" s="601">
        <v>0.06</v>
      </c>
      <c r="K178" s="443">
        <v>0.15</v>
      </c>
      <c r="L178" s="2"/>
      <c r="M178" s="111"/>
      <c r="O178" s="45"/>
      <c r="P178" s="2"/>
      <c r="R178" s="10"/>
      <c r="S178" s="10"/>
      <c r="T178" s="10"/>
    </row>
    <row r="179" spans="1:20" ht="15.75" thickBot="1">
      <c r="A179" s="12">
        <v>4</v>
      </c>
      <c r="B179" s="22"/>
      <c r="C179" s="116"/>
      <c r="D179" s="640" t="s">
        <v>122</v>
      </c>
      <c r="E179" s="641"/>
      <c r="F179" s="619" t="s">
        <v>168</v>
      </c>
      <c r="G179" s="745"/>
      <c r="H179" s="523">
        <v>1059</v>
      </c>
      <c r="I179" s="260">
        <f>H179*1.18</f>
        <v>1249.6199999999999</v>
      </c>
      <c r="J179" s="215">
        <v>6.6000000000000003E-2</v>
      </c>
      <c r="K179" s="444">
        <v>0.16</v>
      </c>
      <c r="L179" s="2"/>
      <c r="M179" s="111"/>
      <c r="O179" s="45"/>
      <c r="P179" s="2"/>
      <c r="R179" s="10"/>
      <c r="S179" s="10"/>
      <c r="T179" s="10"/>
    </row>
    <row r="180" spans="1:20" ht="15.75" thickBot="1">
      <c r="A180" s="774" t="s">
        <v>404</v>
      </c>
      <c r="B180" s="736"/>
      <c r="C180" s="736"/>
      <c r="D180" s="736"/>
      <c r="E180" s="736"/>
      <c r="F180" s="736"/>
      <c r="G180" s="736"/>
      <c r="H180" s="736"/>
      <c r="I180" s="736"/>
      <c r="J180" s="736"/>
      <c r="K180" s="737"/>
      <c r="L180" s="2"/>
      <c r="M180" s="111"/>
      <c r="O180" s="45"/>
      <c r="P180" s="2"/>
      <c r="R180" s="10"/>
      <c r="S180" s="10"/>
      <c r="T180" s="10"/>
    </row>
    <row r="181" spans="1:20" ht="15.75" thickBot="1">
      <c r="A181" s="772" t="s">
        <v>340</v>
      </c>
      <c r="B181" s="773"/>
      <c r="C181" s="773"/>
      <c r="D181" s="773"/>
      <c r="E181" s="773"/>
      <c r="F181" s="773"/>
      <c r="G181" s="773"/>
      <c r="H181" s="773"/>
      <c r="I181" s="773"/>
      <c r="J181" s="773"/>
      <c r="K181" s="628"/>
      <c r="L181" s="2"/>
      <c r="M181" s="111"/>
      <c r="O181" s="45"/>
      <c r="P181" s="2"/>
      <c r="R181" s="10"/>
      <c r="S181" s="10"/>
      <c r="T181" s="10"/>
    </row>
    <row r="182" spans="1:20" ht="20.25" thickBot="1">
      <c r="A182" s="740" t="s">
        <v>256</v>
      </c>
      <c r="B182" s="753"/>
      <c r="C182" s="753"/>
      <c r="D182" s="753"/>
      <c r="E182" s="753"/>
      <c r="F182" s="753"/>
      <c r="G182" s="753"/>
      <c r="H182" s="753"/>
      <c r="I182" s="753"/>
      <c r="J182" s="753"/>
      <c r="K182" s="764"/>
      <c r="L182" s="2"/>
      <c r="M182" s="111"/>
      <c r="O182" s="45"/>
      <c r="P182" s="2"/>
      <c r="R182" s="10"/>
      <c r="S182" s="10"/>
      <c r="T182" s="10"/>
    </row>
    <row r="183" spans="1:20" ht="15">
      <c r="A183" s="39">
        <v>1</v>
      </c>
      <c r="B183" s="113"/>
      <c r="C183" s="112"/>
      <c r="D183" s="684" t="s">
        <v>92</v>
      </c>
      <c r="E183" s="686"/>
      <c r="F183" s="770" t="s">
        <v>307</v>
      </c>
      <c r="G183" s="771"/>
      <c r="H183" s="288">
        <v>223</v>
      </c>
      <c r="I183" s="259">
        <f t="shared" ref="I183:I214" si="9">H183*1.18</f>
        <v>263.14</v>
      </c>
      <c r="J183" s="489">
        <v>8.0000000000000002E-3</v>
      </c>
      <c r="K183" s="490">
        <v>0.02</v>
      </c>
      <c r="L183" s="2"/>
      <c r="M183" s="111"/>
      <c r="O183" s="45"/>
      <c r="P183" s="2"/>
      <c r="R183" s="10"/>
      <c r="S183" s="10"/>
      <c r="T183" s="10"/>
    </row>
    <row r="184" spans="1:20" ht="15.75" thickBot="1">
      <c r="A184" s="101">
        <v>2</v>
      </c>
      <c r="B184" s="184"/>
      <c r="C184" s="157"/>
      <c r="D184" s="617" t="s">
        <v>93</v>
      </c>
      <c r="E184" s="677"/>
      <c r="F184" s="768" t="s">
        <v>308</v>
      </c>
      <c r="G184" s="769"/>
      <c r="H184" s="344">
        <v>257</v>
      </c>
      <c r="I184" s="297">
        <f t="shared" si="9"/>
        <v>303.26</v>
      </c>
      <c r="J184" s="491">
        <v>0.01</v>
      </c>
      <c r="K184" s="492">
        <v>2.5000000000000001E-2</v>
      </c>
      <c r="L184" s="2"/>
      <c r="M184" s="111"/>
      <c r="O184" s="45"/>
      <c r="P184" s="2"/>
      <c r="R184" s="10"/>
      <c r="S184" s="10"/>
      <c r="T184" s="10"/>
    </row>
    <row r="185" spans="1:20" ht="15">
      <c r="A185" s="15">
        <v>3</v>
      </c>
      <c r="B185" s="125"/>
      <c r="C185" s="112"/>
      <c r="D185" s="684" t="s">
        <v>94</v>
      </c>
      <c r="E185" s="686"/>
      <c r="F185" s="770" t="s">
        <v>309</v>
      </c>
      <c r="G185" s="771"/>
      <c r="H185" s="288">
        <v>330</v>
      </c>
      <c r="I185" s="259">
        <f t="shared" si="9"/>
        <v>389.4</v>
      </c>
      <c r="J185" s="489">
        <v>1.7000000000000001E-2</v>
      </c>
      <c r="K185" s="490">
        <v>4.2999999999999997E-2</v>
      </c>
      <c r="L185" s="2"/>
      <c r="M185" s="111"/>
      <c r="O185" s="45"/>
      <c r="P185" s="2"/>
      <c r="R185" s="10"/>
      <c r="S185" s="10"/>
      <c r="T185" s="10"/>
    </row>
    <row r="186" spans="1:20" ht="15">
      <c r="A186" s="25">
        <v>4</v>
      </c>
      <c r="B186" s="136"/>
      <c r="C186" s="156"/>
      <c r="D186" s="629" t="s">
        <v>95</v>
      </c>
      <c r="E186" s="675"/>
      <c r="F186" s="766" t="s">
        <v>310</v>
      </c>
      <c r="G186" s="767"/>
      <c r="H186" s="342">
        <v>381</v>
      </c>
      <c r="I186" s="258">
        <f t="shared" si="9"/>
        <v>449.58</v>
      </c>
      <c r="J186" s="493">
        <v>2.1999999999999999E-2</v>
      </c>
      <c r="K186" s="477">
        <v>5.3999999999999999E-2</v>
      </c>
      <c r="L186" s="2"/>
      <c r="M186" s="111"/>
      <c r="O186" s="45"/>
      <c r="P186" s="2"/>
      <c r="R186" s="10"/>
      <c r="S186" s="10"/>
      <c r="T186" s="10"/>
    </row>
    <row r="187" spans="1:20" ht="15">
      <c r="A187" s="88">
        <v>5</v>
      </c>
      <c r="B187" s="52"/>
      <c r="C187" s="114"/>
      <c r="D187" s="629" t="s">
        <v>96</v>
      </c>
      <c r="E187" s="675"/>
      <c r="F187" s="766" t="s">
        <v>312</v>
      </c>
      <c r="G187" s="767"/>
      <c r="H187" s="342">
        <v>411</v>
      </c>
      <c r="I187" s="258">
        <f t="shared" si="9"/>
        <v>484.97999999999996</v>
      </c>
      <c r="J187" s="493">
        <v>2.5999999999999999E-2</v>
      </c>
      <c r="K187" s="477">
        <v>6.5000000000000002E-2</v>
      </c>
      <c r="L187" s="2"/>
      <c r="M187" s="111"/>
      <c r="O187" s="45"/>
      <c r="P187" s="2"/>
      <c r="R187" s="10"/>
      <c r="S187" s="10"/>
      <c r="T187" s="10"/>
    </row>
    <row r="188" spans="1:20" ht="15">
      <c r="A188" s="25">
        <v>6</v>
      </c>
      <c r="B188" s="136"/>
      <c r="C188" s="156"/>
      <c r="D188" s="629" t="s">
        <v>97</v>
      </c>
      <c r="E188" s="675"/>
      <c r="F188" s="766" t="s">
        <v>311</v>
      </c>
      <c r="G188" s="767"/>
      <c r="H188" s="342">
        <v>445</v>
      </c>
      <c r="I188" s="258">
        <f t="shared" si="9"/>
        <v>525.1</v>
      </c>
      <c r="J188" s="493">
        <v>2.8000000000000001E-2</v>
      </c>
      <c r="K188" s="477">
        <v>7.0999999999999994E-2</v>
      </c>
      <c r="L188" s="2"/>
      <c r="M188" s="111"/>
      <c r="O188" s="45"/>
      <c r="P188" s="2"/>
      <c r="R188" s="10"/>
      <c r="S188" s="10"/>
      <c r="T188" s="10"/>
    </row>
    <row r="189" spans="1:20" ht="15">
      <c r="A189" s="25">
        <v>7</v>
      </c>
      <c r="B189" s="52"/>
      <c r="C189" s="114"/>
      <c r="D189" s="629" t="s">
        <v>98</v>
      </c>
      <c r="E189" s="675"/>
      <c r="F189" s="766" t="s">
        <v>313</v>
      </c>
      <c r="G189" s="767"/>
      <c r="H189" s="342">
        <v>530</v>
      </c>
      <c r="I189" s="258">
        <f t="shared" si="9"/>
        <v>625.4</v>
      </c>
      <c r="J189" s="493">
        <v>3.3000000000000002E-2</v>
      </c>
      <c r="K189" s="477">
        <v>8.1000000000000003E-2</v>
      </c>
      <c r="L189" s="2"/>
      <c r="M189" s="111"/>
      <c r="O189" s="45"/>
      <c r="P189" s="2"/>
      <c r="R189" s="10"/>
      <c r="S189" s="10"/>
      <c r="T189" s="10"/>
    </row>
    <row r="190" spans="1:20" ht="15">
      <c r="A190" s="25">
        <v>8</v>
      </c>
      <c r="B190" s="136"/>
      <c r="C190" s="156"/>
      <c r="D190" s="629" t="s">
        <v>99</v>
      </c>
      <c r="E190" s="675"/>
      <c r="F190" s="766" t="s">
        <v>314</v>
      </c>
      <c r="G190" s="767"/>
      <c r="H190" s="342">
        <v>576</v>
      </c>
      <c r="I190" s="258">
        <f t="shared" si="9"/>
        <v>679.68</v>
      </c>
      <c r="J190" s="493">
        <v>3.6999999999999998E-2</v>
      </c>
      <c r="K190" s="477">
        <v>9.1999999999999998E-2</v>
      </c>
      <c r="L190" s="2"/>
      <c r="M190" s="111"/>
      <c r="O190" s="45"/>
      <c r="P190" s="2"/>
      <c r="R190" s="10"/>
      <c r="S190" s="10"/>
      <c r="T190" s="10"/>
    </row>
    <row r="191" spans="1:20" ht="15">
      <c r="A191" s="25">
        <v>9</v>
      </c>
      <c r="B191" s="155"/>
      <c r="C191" s="151"/>
      <c r="D191" s="629" t="s">
        <v>100</v>
      </c>
      <c r="E191" s="675"/>
      <c r="F191" s="766" t="s">
        <v>315</v>
      </c>
      <c r="G191" s="767"/>
      <c r="H191" s="342">
        <v>644</v>
      </c>
      <c r="I191" s="258">
        <f t="shared" si="9"/>
        <v>759.92</v>
      </c>
      <c r="J191" s="493">
        <v>4.1000000000000002E-2</v>
      </c>
      <c r="K191" s="477">
        <v>0.1</v>
      </c>
      <c r="L191" s="2"/>
      <c r="M191" s="111"/>
      <c r="O191" s="45"/>
      <c r="P191" s="2"/>
      <c r="R191" s="10"/>
      <c r="S191" s="10"/>
      <c r="T191" s="10"/>
    </row>
    <row r="192" spans="1:20" ht="15">
      <c r="A192" s="25">
        <v>10</v>
      </c>
      <c r="B192" s="233"/>
      <c r="C192" s="234"/>
      <c r="D192" s="629" t="s">
        <v>101</v>
      </c>
      <c r="E192" s="675"/>
      <c r="F192" s="766" t="s">
        <v>316</v>
      </c>
      <c r="G192" s="767"/>
      <c r="H192" s="342">
        <v>669</v>
      </c>
      <c r="I192" s="258">
        <f t="shared" si="9"/>
        <v>789.42</v>
      </c>
      <c r="J192" s="493">
        <v>4.3999999999999997E-2</v>
      </c>
      <c r="K192" s="477">
        <v>0.11</v>
      </c>
      <c r="L192" s="2"/>
      <c r="M192" s="111"/>
      <c r="O192" s="45"/>
      <c r="P192" s="2"/>
      <c r="R192" s="10"/>
      <c r="S192" s="10"/>
      <c r="T192" s="10"/>
    </row>
    <row r="193" spans="1:20" ht="15">
      <c r="A193" s="25">
        <v>11</v>
      </c>
      <c r="B193" s="237"/>
      <c r="C193" s="179"/>
      <c r="D193" s="629" t="s">
        <v>102</v>
      </c>
      <c r="E193" s="675"/>
      <c r="F193" s="768" t="s">
        <v>317</v>
      </c>
      <c r="G193" s="769"/>
      <c r="H193" s="342">
        <v>746</v>
      </c>
      <c r="I193" s="258">
        <f t="shared" si="9"/>
        <v>880.28</v>
      </c>
      <c r="J193" s="491">
        <v>4.8000000000000001E-2</v>
      </c>
      <c r="K193" s="492">
        <v>0.12</v>
      </c>
      <c r="L193" s="2"/>
      <c r="M193" s="111"/>
      <c r="O193" s="45"/>
      <c r="P193" s="2"/>
      <c r="R193" s="10"/>
      <c r="S193" s="10"/>
      <c r="T193" s="10"/>
    </row>
    <row r="194" spans="1:20" ht="15.75" thickBot="1">
      <c r="A194" s="17">
        <v>12</v>
      </c>
      <c r="B194" s="456"/>
      <c r="C194" s="457"/>
      <c r="D194" s="22" t="s">
        <v>356</v>
      </c>
      <c r="E194" s="22"/>
      <c r="F194" s="394" t="s">
        <v>318</v>
      </c>
      <c r="G194" s="458"/>
      <c r="H194" s="290">
        <v>763</v>
      </c>
      <c r="I194" s="260">
        <f t="shared" si="9"/>
        <v>900.33999999999992</v>
      </c>
      <c r="J194" s="494">
        <v>0.05</v>
      </c>
      <c r="K194" s="488">
        <v>0.12</v>
      </c>
      <c r="L194" s="2"/>
      <c r="M194" s="111"/>
      <c r="O194" s="45"/>
      <c r="P194" s="2"/>
      <c r="R194" s="10"/>
      <c r="S194" s="10"/>
      <c r="T194" s="10"/>
    </row>
    <row r="195" spans="1:20" ht="15">
      <c r="A195" s="15">
        <v>13</v>
      </c>
      <c r="B195" s="558"/>
      <c r="C195" s="460"/>
      <c r="D195" s="765" t="s">
        <v>103</v>
      </c>
      <c r="E195" s="730"/>
      <c r="F195" s="770" t="s">
        <v>319</v>
      </c>
      <c r="G195" s="771"/>
      <c r="H195" s="288">
        <v>559</v>
      </c>
      <c r="I195" s="259">
        <f t="shared" si="9"/>
        <v>659.62</v>
      </c>
      <c r="J195" s="489">
        <v>3.4000000000000002E-2</v>
      </c>
      <c r="K195" s="490">
        <v>8.5000000000000006E-2</v>
      </c>
      <c r="L195" s="2"/>
      <c r="M195" s="111"/>
      <c r="O195" s="45"/>
      <c r="P195" s="2"/>
      <c r="R195" s="10"/>
      <c r="S195" s="10"/>
      <c r="T195" s="10"/>
    </row>
    <row r="196" spans="1:20" ht="15">
      <c r="A196" s="25">
        <v>14</v>
      </c>
      <c r="B196" s="235"/>
      <c r="C196" s="559"/>
      <c r="D196" s="405" t="s">
        <v>265</v>
      </c>
      <c r="E196" s="231"/>
      <c r="F196" s="429" t="s">
        <v>320</v>
      </c>
      <c r="G196" s="430"/>
      <c r="H196" s="342">
        <v>720</v>
      </c>
      <c r="I196" s="258">
        <f t="shared" si="9"/>
        <v>849.59999999999991</v>
      </c>
      <c r="J196" s="493">
        <v>4.1000000000000002E-2</v>
      </c>
      <c r="K196" s="477">
        <v>0.1</v>
      </c>
      <c r="L196" s="2"/>
      <c r="M196" s="111"/>
      <c r="O196" s="45"/>
      <c r="P196" s="2"/>
      <c r="R196" s="10"/>
      <c r="S196" s="10"/>
      <c r="T196" s="10"/>
    </row>
    <row r="197" spans="1:20" ht="15.75" thickBot="1">
      <c r="A197" s="12">
        <v>15</v>
      </c>
      <c r="B197" s="461"/>
      <c r="C197" s="560"/>
      <c r="D197" s="328" t="s">
        <v>357</v>
      </c>
      <c r="E197" s="360"/>
      <c r="F197" s="435" t="s">
        <v>321</v>
      </c>
      <c r="G197" s="463"/>
      <c r="H197" s="290">
        <v>818</v>
      </c>
      <c r="I197" s="260">
        <f t="shared" si="9"/>
        <v>965.2399999999999</v>
      </c>
      <c r="J197" s="495">
        <v>4.8000000000000001E-2</v>
      </c>
      <c r="K197" s="488">
        <v>0.12</v>
      </c>
      <c r="L197" s="2"/>
      <c r="M197" s="111"/>
      <c r="O197" s="45"/>
      <c r="P197" s="2"/>
      <c r="R197" s="10"/>
      <c r="S197" s="10"/>
      <c r="T197" s="10"/>
    </row>
    <row r="198" spans="1:20" ht="15">
      <c r="A198" s="39">
        <v>16</v>
      </c>
      <c r="B198" s="464"/>
      <c r="C198" s="561"/>
      <c r="D198" s="465" t="s">
        <v>266</v>
      </c>
      <c r="E198" s="425"/>
      <c r="F198" s="466" t="s">
        <v>322</v>
      </c>
      <c r="G198" s="467"/>
      <c r="H198" s="288">
        <v>771</v>
      </c>
      <c r="I198" s="259">
        <f t="shared" si="9"/>
        <v>909.78</v>
      </c>
      <c r="J198" s="489">
        <v>4.8000000000000001E-2</v>
      </c>
      <c r="K198" s="490">
        <v>0.12</v>
      </c>
      <c r="L198" s="2"/>
      <c r="M198" s="111"/>
      <c r="O198" s="45"/>
      <c r="P198" s="2"/>
      <c r="R198" s="10"/>
      <c r="S198" s="10"/>
      <c r="T198" s="10"/>
    </row>
    <row r="199" spans="1:20" ht="15">
      <c r="A199" s="25">
        <v>17</v>
      </c>
      <c r="B199" s="235"/>
      <c r="C199" s="559"/>
      <c r="D199" s="405" t="s">
        <v>267</v>
      </c>
      <c r="E199" s="406"/>
      <c r="F199" s="429" t="s">
        <v>323</v>
      </c>
      <c r="G199" s="430"/>
      <c r="H199" s="342">
        <v>869</v>
      </c>
      <c r="I199" s="258">
        <f t="shared" si="9"/>
        <v>1025.4199999999998</v>
      </c>
      <c r="J199" s="493">
        <v>5.5E-2</v>
      </c>
      <c r="K199" s="477">
        <v>0.13700000000000001</v>
      </c>
      <c r="L199" s="2"/>
      <c r="M199" s="111"/>
      <c r="O199" s="45"/>
      <c r="P199" s="2"/>
      <c r="R199" s="10"/>
      <c r="S199" s="10"/>
      <c r="T199" s="10"/>
    </row>
    <row r="200" spans="1:20" ht="15">
      <c r="A200" s="25">
        <v>18</v>
      </c>
      <c r="B200" s="235"/>
      <c r="C200" s="559"/>
      <c r="D200" s="405" t="s">
        <v>268</v>
      </c>
      <c r="E200" s="406"/>
      <c r="F200" s="429" t="s">
        <v>324</v>
      </c>
      <c r="G200" s="430"/>
      <c r="H200" s="342">
        <v>1047</v>
      </c>
      <c r="I200" s="258">
        <f t="shared" si="9"/>
        <v>1235.46</v>
      </c>
      <c r="J200" s="493">
        <v>6.5000000000000002E-2</v>
      </c>
      <c r="K200" s="477">
        <v>0.16200000000000001</v>
      </c>
      <c r="L200" s="2"/>
      <c r="M200" s="111"/>
      <c r="O200" s="45"/>
      <c r="P200" s="2"/>
      <c r="R200" s="10"/>
      <c r="S200" s="10"/>
      <c r="T200" s="10"/>
    </row>
    <row r="201" spans="1:20" ht="15">
      <c r="A201" s="25">
        <v>19</v>
      </c>
      <c r="B201" s="235"/>
      <c r="C201" s="559"/>
      <c r="D201" s="405" t="s">
        <v>269</v>
      </c>
      <c r="E201" s="406"/>
      <c r="F201" s="429" t="s">
        <v>325</v>
      </c>
      <c r="G201" s="430"/>
      <c r="H201" s="342">
        <v>1136</v>
      </c>
      <c r="I201" s="258">
        <f t="shared" si="9"/>
        <v>1340.48</v>
      </c>
      <c r="J201" s="493">
        <v>7.1999999999999995E-2</v>
      </c>
      <c r="K201" s="477">
        <v>0.18</v>
      </c>
      <c r="L201" s="2"/>
      <c r="M201" s="111"/>
      <c r="O201" s="45"/>
      <c r="P201" s="2"/>
      <c r="R201" s="10"/>
      <c r="S201" s="10"/>
      <c r="T201" s="10"/>
    </row>
    <row r="202" spans="1:20" ht="15.75" thickBot="1">
      <c r="A202" s="17">
        <v>20</v>
      </c>
      <c r="B202" s="461"/>
      <c r="C202" s="560"/>
      <c r="D202" s="462" t="s">
        <v>270</v>
      </c>
      <c r="E202" s="424"/>
      <c r="F202" s="435" t="s">
        <v>326</v>
      </c>
      <c r="G202" s="463"/>
      <c r="H202" s="290">
        <v>1186</v>
      </c>
      <c r="I202" s="260">
        <f t="shared" si="9"/>
        <v>1399.48</v>
      </c>
      <c r="J202" s="495">
        <v>7.9000000000000001E-2</v>
      </c>
      <c r="K202" s="488">
        <v>0.19700000000000001</v>
      </c>
      <c r="L202" s="2"/>
      <c r="M202" s="111"/>
      <c r="O202" s="45"/>
      <c r="P202" s="2"/>
      <c r="R202" s="10"/>
      <c r="S202" s="10"/>
      <c r="T202" s="10"/>
    </row>
    <row r="203" spans="1:20" ht="15">
      <c r="A203" s="88">
        <v>21</v>
      </c>
      <c r="B203" s="459"/>
      <c r="C203" s="562"/>
      <c r="D203" s="232" t="s">
        <v>271</v>
      </c>
      <c r="E203" s="422"/>
      <c r="F203" s="433" t="s">
        <v>327</v>
      </c>
      <c r="G203" s="434"/>
      <c r="H203" s="289">
        <v>1331</v>
      </c>
      <c r="I203" s="298">
        <f t="shared" si="9"/>
        <v>1570.58</v>
      </c>
      <c r="J203" s="493">
        <v>0.09</v>
      </c>
      <c r="K203" s="496">
        <v>0.222</v>
      </c>
      <c r="L203" s="2"/>
      <c r="M203" s="111"/>
      <c r="O203" s="45"/>
      <c r="P203" s="2"/>
      <c r="R203" s="10"/>
      <c r="S203" s="10"/>
      <c r="T203" s="10"/>
    </row>
    <row r="204" spans="1:20" ht="15">
      <c r="A204" s="25">
        <v>22</v>
      </c>
      <c r="B204" s="235"/>
      <c r="C204" s="559"/>
      <c r="D204" s="405" t="s">
        <v>272</v>
      </c>
      <c r="E204" s="406"/>
      <c r="F204" s="429" t="s">
        <v>328</v>
      </c>
      <c r="G204" s="430"/>
      <c r="H204" s="342">
        <v>1419</v>
      </c>
      <c r="I204" s="258">
        <f t="shared" si="9"/>
        <v>1674.4199999999998</v>
      </c>
      <c r="J204" s="493">
        <v>9.6000000000000002E-2</v>
      </c>
      <c r="K204" s="477">
        <v>0.24</v>
      </c>
      <c r="L204" s="2"/>
      <c r="M204" s="111"/>
      <c r="O204" s="45"/>
      <c r="P204" s="2"/>
      <c r="R204" s="10"/>
      <c r="S204" s="10"/>
      <c r="T204" s="10"/>
    </row>
    <row r="205" spans="1:20" ht="15.75" thickBot="1">
      <c r="A205" s="17">
        <v>23</v>
      </c>
      <c r="B205" s="461"/>
      <c r="C205" s="560"/>
      <c r="D205" s="462" t="s">
        <v>273</v>
      </c>
      <c r="E205" s="424"/>
      <c r="F205" s="435" t="s">
        <v>329</v>
      </c>
      <c r="G205" s="463"/>
      <c r="H205" s="290">
        <v>1737</v>
      </c>
      <c r="I205" s="260">
        <f t="shared" si="9"/>
        <v>2049.66</v>
      </c>
      <c r="J205" s="495">
        <v>0.10299999999999999</v>
      </c>
      <c r="K205" s="488">
        <v>0.25700000000000001</v>
      </c>
      <c r="L205" s="2"/>
      <c r="M205" s="111"/>
      <c r="O205" s="45"/>
      <c r="P205" s="2"/>
      <c r="R205" s="10"/>
      <c r="S205" s="10"/>
      <c r="T205" s="10"/>
    </row>
    <row r="206" spans="1:20" ht="15.75" thickBot="1">
      <c r="A206" s="103">
        <v>24</v>
      </c>
      <c r="B206" s="468"/>
      <c r="C206" s="563"/>
      <c r="D206" s="469" t="s">
        <v>274</v>
      </c>
      <c r="E206" s="470"/>
      <c r="F206" s="471" t="s">
        <v>330</v>
      </c>
      <c r="G206" s="472"/>
      <c r="H206" s="345">
        <v>1525</v>
      </c>
      <c r="I206" s="302">
        <f t="shared" si="9"/>
        <v>1799.5</v>
      </c>
      <c r="J206" s="497">
        <v>0.104</v>
      </c>
      <c r="K206" s="498">
        <v>0.26</v>
      </c>
      <c r="L206" s="2"/>
      <c r="M206" s="111"/>
      <c r="O206" s="45"/>
      <c r="P206" s="2"/>
      <c r="R206" s="10"/>
      <c r="S206" s="10"/>
      <c r="T206" s="10"/>
    </row>
    <row r="207" spans="1:20" ht="15">
      <c r="A207" s="88">
        <v>25</v>
      </c>
      <c r="B207" s="459"/>
      <c r="C207" s="562"/>
      <c r="D207" s="232" t="s">
        <v>275</v>
      </c>
      <c r="E207" s="422"/>
      <c r="F207" s="433" t="s">
        <v>331</v>
      </c>
      <c r="G207" s="434"/>
      <c r="H207" s="288">
        <v>2497</v>
      </c>
      <c r="I207" s="298">
        <f t="shared" si="9"/>
        <v>2946.46</v>
      </c>
      <c r="J207" s="493">
        <v>0.154</v>
      </c>
      <c r="K207" s="496">
        <v>0.38</v>
      </c>
      <c r="L207" s="2"/>
      <c r="M207" s="111"/>
      <c r="O207" s="45"/>
      <c r="P207" s="2"/>
      <c r="R207" s="10"/>
      <c r="S207" s="10"/>
      <c r="T207" s="10"/>
    </row>
    <row r="208" spans="1:20" ht="15">
      <c r="A208" s="25">
        <v>26</v>
      </c>
      <c r="B208" s="235"/>
      <c r="C208" s="559"/>
      <c r="D208" s="405" t="s">
        <v>276</v>
      </c>
      <c r="E208" s="406"/>
      <c r="F208" s="429" t="s">
        <v>332</v>
      </c>
      <c r="G208" s="430"/>
      <c r="H208" s="342">
        <v>2888</v>
      </c>
      <c r="I208" s="258">
        <f t="shared" si="9"/>
        <v>3407.8399999999997</v>
      </c>
      <c r="J208" s="493">
        <v>0.16700000000000001</v>
      </c>
      <c r="K208" s="477">
        <v>0.42</v>
      </c>
      <c r="L208" s="2"/>
      <c r="M208" s="111"/>
      <c r="O208" s="45"/>
      <c r="P208" s="2"/>
      <c r="R208" s="10"/>
      <c r="S208" s="10"/>
      <c r="T208" s="10"/>
    </row>
    <row r="209" spans="1:20" ht="15.75" thickBot="1">
      <c r="A209" s="17">
        <v>27</v>
      </c>
      <c r="B209" s="461"/>
      <c r="C209" s="560"/>
      <c r="D209" s="462" t="s">
        <v>277</v>
      </c>
      <c r="E209" s="424"/>
      <c r="F209" s="435" t="s">
        <v>333</v>
      </c>
      <c r="G209" s="463"/>
      <c r="H209" s="290">
        <v>4436</v>
      </c>
      <c r="I209" s="260">
        <f t="shared" si="9"/>
        <v>5234.4799999999996</v>
      </c>
      <c r="J209" s="495">
        <v>0.20699999999999999</v>
      </c>
      <c r="K209" s="488">
        <v>0.52</v>
      </c>
      <c r="L209" s="2"/>
      <c r="M209" s="111"/>
      <c r="O209" s="45"/>
      <c r="P209" s="2"/>
      <c r="R209" s="10"/>
      <c r="S209" s="10"/>
      <c r="T209" s="10"/>
    </row>
    <row r="210" spans="1:20" ht="15">
      <c r="A210" s="39">
        <v>28</v>
      </c>
      <c r="B210" s="464"/>
      <c r="C210" s="561"/>
      <c r="D210" s="572" t="s">
        <v>278</v>
      </c>
      <c r="E210" s="573"/>
      <c r="F210" s="569" t="s">
        <v>334</v>
      </c>
      <c r="G210" s="574"/>
      <c r="H210" s="288">
        <v>1822</v>
      </c>
      <c r="I210" s="259">
        <f t="shared" si="9"/>
        <v>2149.96</v>
      </c>
      <c r="J210" s="489">
        <v>0.1</v>
      </c>
      <c r="K210" s="490">
        <v>0.25</v>
      </c>
      <c r="L210" s="2"/>
      <c r="M210" s="111"/>
      <c r="O210" s="45"/>
      <c r="P210" s="2"/>
      <c r="R210" s="10"/>
      <c r="S210" s="10"/>
      <c r="T210" s="10"/>
    </row>
    <row r="211" spans="1:20" ht="15.75" thickBot="1">
      <c r="A211" s="17">
        <v>29</v>
      </c>
      <c r="B211" s="461"/>
      <c r="C211" s="560"/>
      <c r="D211" s="575" t="s">
        <v>279</v>
      </c>
      <c r="E211" s="576"/>
      <c r="F211" s="571" t="s">
        <v>335</v>
      </c>
      <c r="G211" s="463"/>
      <c r="H211" s="290">
        <v>2161</v>
      </c>
      <c r="I211" s="260">
        <f t="shared" si="9"/>
        <v>2549.98</v>
      </c>
      <c r="J211" s="495">
        <v>0.114</v>
      </c>
      <c r="K211" s="488">
        <v>0.28499999999999998</v>
      </c>
      <c r="L211" s="2"/>
      <c r="M211" s="111"/>
      <c r="O211" s="45"/>
      <c r="P211" s="2"/>
      <c r="R211" s="10"/>
      <c r="S211" s="10"/>
      <c r="T211" s="10"/>
    </row>
    <row r="212" spans="1:20" ht="15">
      <c r="A212" s="16">
        <v>30</v>
      </c>
      <c r="B212" s="459"/>
      <c r="C212" s="562"/>
      <c r="D212" s="232" t="s">
        <v>280</v>
      </c>
      <c r="E212" s="577"/>
      <c r="F212" s="570" t="s">
        <v>336</v>
      </c>
      <c r="G212" s="434"/>
      <c r="H212" s="289">
        <v>2500</v>
      </c>
      <c r="I212" s="298">
        <f t="shared" si="9"/>
        <v>2950</v>
      </c>
      <c r="J212" s="493">
        <v>0.13500000000000001</v>
      </c>
      <c r="K212" s="496">
        <v>0.34</v>
      </c>
      <c r="L212" s="2"/>
      <c r="M212" s="111"/>
      <c r="O212" s="45"/>
      <c r="P212" s="2"/>
      <c r="R212" s="10"/>
      <c r="S212" s="10"/>
      <c r="T212" s="10"/>
    </row>
    <row r="213" spans="1:20" ht="15">
      <c r="A213" s="25">
        <v>31</v>
      </c>
      <c r="B213" s="236"/>
      <c r="C213" s="564"/>
      <c r="D213" s="405" t="s">
        <v>281</v>
      </c>
      <c r="E213" s="406"/>
      <c r="F213" s="429" t="s">
        <v>337</v>
      </c>
      <c r="G213" s="430"/>
      <c r="H213" s="342">
        <v>3157</v>
      </c>
      <c r="I213" s="258">
        <f t="shared" si="9"/>
        <v>3725.2599999999998</v>
      </c>
      <c r="J213" s="493">
        <v>0.15</v>
      </c>
      <c r="K213" s="477">
        <v>0.375</v>
      </c>
      <c r="L213" s="2"/>
      <c r="M213" s="111"/>
      <c r="O213" s="45"/>
      <c r="P213" s="2"/>
      <c r="R213" s="10"/>
      <c r="S213" s="10"/>
      <c r="T213" s="10"/>
    </row>
    <row r="214" spans="1:20" ht="15.75" thickBot="1">
      <c r="A214" s="101">
        <v>32</v>
      </c>
      <c r="B214" s="461"/>
      <c r="C214" s="560"/>
      <c r="D214" s="427" t="s">
        <v>282</v>
      </c>
      <c r="E214" s="428"/>
      <c r="F214" s="431" t="s">
        <v>338</v>
      </c>
      <c r="G214" s="432"/>
      <c r="H214" s="290">
        <v>3729</v>
      </c>
      <c r="I214" s="258">
        <f t="shared" si="9"/>
        <v>4400.2199999999993</v>
      </c>
      <c r="J214" s="499">
        <v>0.16400000000000001</v>
      </c>
      <c r="K214" s="492">
        <v>0.41</v>
      </c>
      <c r="L214" s="2"/>
      <c r="M214" s="111"/>
      <c r="O214" s="45"/>
      <c r="P214" s="2"/>
      <c r="R214" s="10"/>
      <c r="S214" s="10"/>
      <c r="T214" s="10"/>
    </row>
    <row r="215" spans="1:20" ht="19.5" customHeight="1" thickBot="1">
      <c r="A215" s="646" t="s">
        <v>244</v>
      </c>
      <c r="B215" s="648"/>
      <c r="C215" s="648"/>
      <c r="D215" s="648"/>
      <c r="E215" s="648"/>
      <c r="F215" s="648"/>
      <c r="G215" s="648"/>
      <c r="H215" s="648"/>
      <c r="I215" s="648"/>
      <c r="J215" s="648"/>
      <c r="K215" s="649"/>
      <c r="L215" s="2"/>
      <c r="M215" s="111"/>
      <c r="O215" s="45"/>
      <c r="P215" s="2"/>
      <c r="R215" s="10"/>
      <c r="S215" s="10"/>
      <c r="T215" s="10"/>
    </row>
    <row r="216" spans="1:20" ht="15">
      <c r="A216" s="16">
        <v>1</v>
      </c>
      <c r="B216" s="51"/>
      <c r="C216" s="125"/>
      <c r="D216" s="39" t="s">
        <v>258</v>
      </c>
      <c r="E216" s="39"/>
      <c r="F216" s="428" t="s">
        <v>293</v>
      </c>
      <c r="G216" s="428"/>
      <c r="H216" s="288">
        <v>2568</v>
      </c>
      <c r="I216" s="124">
        <f t="shared" ref="I216:I223" si="10">H216*1.18</f>
        <v>3030.24</v>
      </c>
      <c r="J216" s="483">
        <v>0.1</v>
      </c>
      <c r="K216" s="482">
        <v>0.24</v>
      </c>
      <c r="L216" s="2"/>
      <c r="M216" s="111"/>
      <c r="O216" s="45"/>
      <c r="P216" s="2"/>
      <c r="R216" s="10"/>
      <c r="S216" s="10"/>
      <c r="T216" s="10"/>
    </row>
    <row r="217" spans="1:20" ht="15">
      <c r="A217" s="25">
        <v>2</v>
      </c>
      <c r="B217" s="136"/>
      <c r="C217" s="156"/>
      <c r="D217" s="689" t="s">
        <v>230</v>
      </c>
      <c r="E217" s="690"/>
      <c r="F217" s="656" t="s">
        <v>285</v>
      </c>
      <c r="G217" s="658"/>
      <c r="H217" s="342">
        <v>3182</v>
      </c>
      <c r="I217" s="107">
        <f t="shared" si="10"/>
        <v>3754.7599999999998</v>
      </c>
      <c r="J217" s="484">
        <v>0.14399999999999999</v>
      </c>
      <c r="K217" s="443">
        <v>0.35</v>
      </c>
      <c r="L217" s="2"/>
      <c r="M217" s="111"/>
      <c r="O217" s="45"/>
      <c r="P217" s="2"/>
      <c r="R217" s="10"/>
      <c r="S217" s="10"/>
      <c r="T217" s="10"/>
    </row>
    <row r="218" spans="1:20" ht="15.75" thickBot="1">
      <c r="A218" s="16">
        <v>3</v>
      </c>
      <c r="B218" s="52"/>
      <c r="C218" s="113"/>
      <c r="D218" s="617" t="s">
        <v>231</v>
      </c>
      <c r="E218" s="677"/>
      <c r="F218" s="762" t="s">
        <v>294</v>
      </c>
      <c r="G218" s="763"/>
      <c r="H218" s="344">
        <v>3229</v>
      </c>
      <c r="I218" s="107">
        <f t="shared" si="10"/>
        <v>3810.22</v>
      </c>
      <c r="J218" s="485">
        <v>0.15</v>
      </c>
      <c r="K218" s="482">
        <v>0.38</v>
      </c>
      <c r="L218" s="2"/>
      <c r="M218" s="111"/>
      <c r="O218" s="45"/>
      <c r="P218" s="2"/>
      <c r="R218" s="10"/>
      <c r="S218" s="10"/>
      <c r="T218" s="10"/>
    </row>
    <row r="219" spans="1:20" ht="15.75" thickBot="1">
      <c r="A219" s="103">
        <v>4</v>
      </c>
      <c r="B219" s="392"/>
      <c r="C219" s="161"/>
      <c r="D219" s="678" t="s">
        <v>232</v>
      </c>
      <c r="E219" s="758"/>
      <c r="F219" s="759" t="s">
        <v>295</v>
      </c>
      <c r="G219" s="760"/>
      <c r="H219" s="345">
        <v>3729</v>
      </c>
      <c r="I219" s="474">
        <f t="shared" si="10"/>
        <v>4400.2199999999993</v>
      </c>
      <c r="J219" s="486">
        <v>0.17</v>
      </c>
      <c r="K219" s="487">
        <v>0.43</v>
      </c>
      <c r="L219" s="2"/>
      <c r="M219" s="111"/>
      <c r="O219" s="45"/>
      <c r="P219" s="2"/>
      <c r="R219" s="10"/>
      <c r="S219" s="10"/>
      <c r="T219" s="10"/>
    </row>
    <row r="220" spans="1:20" ht="15">
      <c r="A220" s="15">
        <v>5</v>
      </c>
      <c r="B220" s="51"/>
      <c r="C220" s="125"/>
      <c r="D220" s="684" t="s">
        <v>234</v>
      </c>
      <c r="E220" s="686"/>
      <c r="F220" s="761" t="s">
        <v>104</v>
      </c>
      <c r="G220" s="752"/>
      <c r="H220" s="288">
        <v>11271</v>
      </c>
      <c r="I220" s="301">
        <f t="shared" si="10"/>
        <v>13299.779999999999</v>
      </c>
      <c r="J220" s="445">
        <v>0.4</v>
      </c>
      <c r="K220" s="442">
        <v>0.96</v>
      </c>
      <c r="L220" s="2"/>
      <c r="M220" s="111"/>
      <c r="O220" s="45"/>
      <c r="P220" s="2"/>
      <c r="R220" s="10"/>
      <c r="S220" s="10"/>
      <c r="T220" s="10"/>
    </row>
    <row r="221" spans="1:20" ht="15">
      <c r="A221" s="25">
        <v>6</v>
      </c>
      <c r="B221" s="136"/>
      <c r="C221" s="156"/>
      <c r="D221" s="629" t="s">
        <v>233</v>
      </c>
      <c r="E221" s="675"/>
      <c r="F221" s="657" t="s">
        <v>286</v>
      </c>
      <c r="G221" s="658"/>
      <c r="H221" s="342">
        <v>13269</v>
      </c>
      <c r="I221" s="473">
        <f t="shared" si="10"/>
        <v>15657.42</v>
      </c>
      <c r="J221" s="446">
        <v>0.48</v>
      </c>
      <c r="K221" s="477">
        <v>1.2</v>
      </c>
      <c r="L221" s="2"/>
      <c r="M221" s="111"/>
      <c r="O221" s="45"/>
      <c r="P221" s="2"/>
      <c r="R221" s="10"/>
      <c r="S221" s="10"/>
      <c r="T221" s="10"/>
    </row>
    <row r="222" spans="1:20" ht="15">
      <c r="A222" s="88">
        <v>7</v>
      </c>
      <c r="B222" s="113"/>
      <c r="C222" s="113"/>
      <c r="D222" s="629" t="s">
        <v>235</v>
      </c>
      <c r="E222" s="675"/>
      <c r="F222" s="657" t="s">
        <v>287</v>
      </c>
      <c r="G222" s="658"/>
      <c r="H222" s="342">
        <v>15088</v>
      </c>
      <c r="I222" s="473">
        <f t="shared" si="10"/>
        <v>17803.84</v>
      </c>
      <c r="J222" s="446">
        <v>0.55000000000000004</v>
      </c>
      <c r="K222" s="443">
        <v>1.32</v>
      </c>
      <c r="L222" s="2"/>
      <c r="M222" s="111"/>
      <c r="O222" s="45"/>
      <c r="P222" s="2"/>
      <c r="R222" s="10"/>
      <c r="S222" s="10"/>
      <c r="T222" s="10"/>
    </row>
    <row r="223" spans="1:20" ht="15">
      <c r="A223" s="101"/>
      <c r="B223" s="182"/>
      <c r="C223" s="191"/>
      <c r="D223" s="617" t="s">
        <v>236</v>
      </c>
      <c r="E223" s="677"/>
      <c r="F223" s="762" t="s">
        <v>296</v>
      </c>
      <c r="G223" s="763"/>
      <c r="H223" s="344">
        <v>16405</v>
      </c>
      <c r="I223" s="926">
        <f t="shared" si="10"/>
        <v>19357.899999999998</v>
      </c>
      <c r="J223" s="485">
        <v>0.6</v>
      </c>
      <c r="K223" s="492">
        <v>1.5</v>
      </c>
      <c r="L223" s="2"/>
      <c r="M223" s="111"/>
      <c r="O223" s="45"/>
      <c r="P223" s="2"/>
      <c r="R223" s="10"/>
      <c r="S223" s="10"/>
      <c r="T223" s="10"/>
    </row>
    <row r="224" spans="1:20" ht="15">
      <c r="A224" s="25"/>
      <c r="B224" s="63"/>
      <c r="C224" s="58"/>
      <c r="D224" s="63"/>
      <c r="E224" s="61"/>
      <c r="F224" s="607"/>
      <c r="G224" s="608"/>
      <c r="H224" s="149"/>
      <c r="I224" s="107"/>
      <c r="J224" s="62"/>
      <c r="K224" s="90"/>
      <c r="L224" s="2"/>
      <c r="M224" s="111"/>
      <c r="O224" s="45"/>
      <c r="P224" s="2"/>
      <c r="R224" s="10"/>
      <c r="S224" s="10"/>
      <c r="T224" s="10"/>
    </row>
    <row r="225" spans="1:20" ht="15.75" thickBot="1">
      <c r="A225" s="17"/>
      <c r="B225" s="68"/>
      <c r="C225" s="68"/>
      <c r="D225" s="438"/>
      <c r="E225" s="439"/>
      <c r="F225" s="423"/>
      <c r="G225" s="401"/>
      <c r="H225" s="154"/>
      <c r="I225" s="123"/>
      <c r="J225" s="69"/>
      <c r="K225" s="104"/>
      <c r="L225" s="2"/>
      <c r="M225" s="111"/>
      <c r="O225" s="45"/>
      <c r="P225" s="2"/>
      <c r="R225" s="10"/>
      <c r="S225" s="10"/>
      <c r="T225" s="10"/>
    </row>
    <row r="226" spans="1:20" ht="20.25" thickBot="1">
      <c r="A226" s="646" t="s">
        <v>257</v>
      </c>
      <c r="B226" s="648"/>
      <c r="C226" s="648"/>
      <c r="D226" s="647"/>
      <c r="E226" s="647"/>
      <c r="F226" s="647"/>
      <c r="G226" s="647"/>
      <c r="H226" s="749"/>
      <c r="I226" s="647"/>
      <c r="J226" s="647"/>
      <c r="K226" s="750"/>
      <c r="L226" s="2"/>
      <c r="M226" s="111"/>
      <c r="O226" s="45"/>
      <c r="P226" s="2"/>
      <c r="R226" s="10"/>
      <c r="S226" s="10"/>
      <c r="T226" s="10"/>
    </row>
    <row r="227" spans="1:20" ht="15">
      <c r="A227" s="39">
        <v>1</v>
      </c>
      <c r="B227" s="113"/>
      <c r="C227" s="112"/>
      <c r="D227" s="751" t="s">
        <v>347</v>
      </c>
      <c r="E227" s="752"/>
      <c r="F227" s="684" t="s">
        <v>408</v>
      </c>
      <c r="G227" s="685"/>
      <c r="H227" s="288">
        <v>3163</v>
      </c>
      <c r="I227" s="335">
        <f t="shared" ref="I227:I240" si="11">H227*1.18</f>
        <v>3732.3399999999997</v>
      </c>
      <c r="J227" s="28">
        <v>0.17</v>
      </c>
      <c r="K227" s="481">
        <v>0.40799999999999997</v>
      </c>
      <c r="L227" s="2"/>
      <c r="M227" s="111"/>
      <c r="O227" s="45"/>
      <c r="P227" s="2"/>
      <c r="R227" s="10"/>
      <c r="S227" s="10"/>
      <c r="T227" s="10"/>
    </row>
    <row r="228" spans="1:20" ht="15">
      <c r="A228" s="25">
        <v>2</v>
      </c>
      <c r="B228" s="52"/>
      <c r="C228" s="113"/>
      <c r="D228" s="656" t="s">
        <v>297</v>
      </c>
      <c r="E228" s="658"/>
      <c r="F228" s="629" t="s">
        <v>201</v>
      </c>
      <c r="G228" s="681"/>
      <c r="H228" s="342">
        <v>3790</v>
      </c>
      <c r="I228" s="210">
        <f t="shared" si="11"/>
        <v>4472.2</v>
      </c>
      <c r="J228" s="441">
        <v>0.25</v>
      </c>
      <c r="K228" s="482">
        <v>0.62</v>
      </c>
      <c r="L228" s="2"/>
      <c r="M228" s="111"/>
      <c r="O228" s="45"/>
      <c r="P228" s="2"/>
      <c r="R228" s="10"/>
      <c r="S228" s="10"/>
      <c r="T228" s="10"/>
    </row>
    <row r="229" spans="1:20" ht="15">
      <c r="A229" s="25">
        <v>3</v>
      </c>
      <c r="B229" s="113"/>
      <c r="C229" s="114"/>
      <c r="D229" s="656" t="s">
        <v>298</v>
      </c>
      <c r="E229" s="658"/>
      <c r="F229" s="629" t="s">
        <v>202</v>
      </c>
      <c r="G229" s="681"/>
      <c r="H229" s="342">
        <v>1414</v>
      </c>
      <c r="I229" s="296">
        <f t="shared" si="11"/>
        <v>1668.52</v>
      </c>
      <c r="J229" s="441">
        <v>0.08</v>
      </c>
      <c r="K229" s="477">
        <v>0.2</v>
      </c>
      <c r="L229" s="2"/>
      <c r="M229" s="111"/>
      <c r="O229" s="45"/>
      <c r="P229" s="2"/>
      <c r="R229" s="10"/>
      <c r="S229" s="10"/>
      <c r="T229" s="10"/>
    </row>
    <row r="230" spans="1:20" ht="15">
      <c r="A230" s="25">
        <v>4</v>
      </c>
      <c r="B230" s="52"/>
      <c r="C230" s="114"/>
      <c r="D230" s="656" t="s">
        <v>299</v>
      </c>
      <c r="E230" s="658"/>
      <c r="F230" s="629" t="s">
        <v>105</v>
      </c>
      <c r="G230" s="681"/>
      <c r="H230" s="342">
        <v>7619</v>
      </c>
      <c r="I230" s="210">
        <f t="shared" si="11"/>
        <v>8990.42</v>
      </c>
      <c r="J230" s="29">
        <v>0.45</v>
      </c>
      <c r="K230" s="443">
        <v>1.05</v>
      </c>
      <c r="L230" s="2"/>
      <c r="M230" s="111"/>
      <c r="O230" s="45"/>
      <c r="P230" s="2"/>
      <c r="R230" s="10"/>
      <c r="S230" s="10"/>
      <c r="T230" s="10"/>
    </row>
    <row r="231" spans="1:20" ht="15">
      <c r="A231" s="25">
        <v>5</v>
      </c>
      <c r="B231" s="52"/>
      <c r="C231" s="114"/>
      <c r="D231" s="656" t="s">
        <v>300</v>
      </c>
      <c r="E231" s="658"/>
      <c r="F231" s="629" t="s">
        <v>106</v>
      </c>
      <c r="G231" s="681"/>
      <c r="H231" s="342">
        <v>12430</v>
      </c>
      <c r="I231" s="210">
        <f t="shared" si="11"/>
        <v>14667.4</v>
      </c>
      <c r="J231" s="29">
        <v>0.69</v>
      </c>
      <c r="K231" s="443">
        <v>1.72</v>
      </c>
      <c r="L231" s="2"/>
      <c r="M231" s="111"/>
      <c r="O231" s="45"/>
      <c r="P231" s="2"/>
      <c r="R231" s="10"/>
      <c r="S231" s="10"/>
      <c r="T231" s="10"/>
    </row>
    <row r="232" spans="1:20" ht="15.75" thickBot="1">
      <c r="A232" s="101">
        <v>6</v>
      </c>
      <c r="B232" s="113"/>
      <c r="C232" s="114"/>
      <c r="D232" s="747" t="s">
        <v>301</v>
      </c>
      <c r="E232" s="748"/>
      <c r="F232" s="619" t="s">
        <v>107</v>
      </c>
      <c r="G232" s="745"/>
      <c r="H232" s="290">
        <v>5239</v>
      </c>
      <c r="I232" s="211">
        <f>H232*1.18</f>
        <v>6182.0199999999995</v>
      </c>
      <c r="J232" s="30">
        <v>0.36</v>
      </c>
      <c r="K232" s="444">
        <v>0.86</v>
      </c>
      <c r="L232" s="2"/>
      <c r="M232" s="111"/>
      <c r="O232" s="45"/>
      <c r="P232" s="2"/>
      <c r="R232" s="10"/>
      <c r="S232" s="10"/>
      <c r="T232" s="10"/>
    </row>
    <row r="233" spans="1:20" ht="15.75" thickBot="1">
      <c r="A233" s="103"/>
      <c r="B233" s="373"/>
      <c r="C233" s="161"/>
      <c r="D233" s="5"/>
      <c r="E233" s="3"/>
      <c r="F233" s="3"/>
      <c r="G233" s="3"/>
      <c r="H233" s="3"/>
      <c r="I233" s="3"/>
      <c r="J233" s="3"/>
      <c r="K233" s="4"/>
      <c r="L233" s="2"/>
      <c r="M233" s="111"/>
      <c r="O233" s="45"/>
      <c r="P233" s="2"/>
      <c r="R233" s="10"/>
      <c r="S233" s="10"/>
      <c r="T233" s="10"/>
    </row>
    <row r="234" spans="1:20" ht="15">
      <c r="A234" s="16">
        <v>7</v>
      </c>
      <c r="B234" s="150"/>
      <c r="C234" s="151"/>
      <c r="D234" s="743" t="s">
        <v>441</v>
      </c>
      <c r="E234" s="744"/>
      <c r="F234" s="689" t="s">
        <v>409</v>
      </c>
      <c r="G234" s="746"/>
      <c r="H234" s="288">
        <v>2754</v>
      </c>
      <c r="I234" s="286">
        <f t="shared" si="11"/>
        <v>3249.72</v>
      </c>
      <c r="J234" s="441">
        <v>0.18</v>
      </c>
      <c r="K234" s="475">
        <v>0.45</v>
      </c>
      <c r="L234" s="2"/>
      <c r="M234" s="111"/>
      <c r="O234" s="45"/>
      <c r="P234" s="2"/>
      <c r="R234" s="10"/>
      <c r="S234" s="10"/>
      <c r="T234" s="10"/>
    </row>
    <row r="235" spans="1:20" ht="15">
      <c r="A235" s="25">
        <v>8</v>
      </c>
      <c r="B235" s="8"/>
      <c r="C235" s="157"/>
      <c r="D235" s="656" t="s">
        <v>302</v>
      </c>
      <c r="E235" s="658"/>
      <c r="F235" s="629" t="s">
        <v>203</v>
      </c>
      <c r="G235" s="681"/>
      <c r="H235" s="342">
        <v>1831</v>
      </c>
      <c r="I235" s="210">
        <f t="shared" si="11"/>
        <v>2160.58</v>
      </c>
      <c r="J235" s="476">
        <v>0.12</v>
      </c>
      <c r="K235" s="477">
        <v>0.3</v>
      </c>
      <c r="L235" s="2"/>
      <c r="M235" s="111"/>
      <c r="O235" s="45"/>
      <c r="P235" s="2"/>
      <c r="R235" s="10"/>
      <c r="S235" s="10"/>
      <c r="T235" s="10"/>
    </row>
    <row r="236" spans="1:20" ht="15">
      <c r="A236" s="25">
        <v>9</v>
      </c>
      <c r="B236" s="237"/>
      <c r="C236" s="238"/>
      <c r="D236" s="656" t="s">
        <v>303</v>
      </c>
      <c r="E236" s="658"/>
      <c r="F236" s="629" t="s">
        <v>204</v>
      </c>
      <c r="G236" s="681"/>
      <c r="H236" s="342">
        <v>614</v>
      </c>
      <c r="I236" s="296">
        <f t="shared" si="11"/>
        <v>724.52</v>
      </c>
      <c r="J236" s="478">
        <v>0.04</v>
      </c>
      <c r="K236" s="477">
        <v>0.1</v>
      </c>
      <c r="L236" s="2"/>
      <c r="M236" s="111"/>
      <c r="O236" s="45"/>
      <c r="P236" s="2"/>
      <c r="R236" s="10"/>
      <c r="S236" s="10"/>
      <c r="T236" s="10"/>
    </row>
    <row r="237" spans="1:20" ht="15">
      <c r="A237" s="25">
        <v>10</v>
      </c>
      <c r="B237" s="237"/>
      <c r="C237" s="238"/>
      <c r="D237" s="656" t="s">
        <v>304</v>
      </c>
      <c r="E237" s="658"/>
      <c r="F237" s="629" t="s">
        <v>108</v>
      </c>
      <c r="G237" s="681"/>
      <c r="H237" s="342">
        <v>4636</v>
      </c>
      <c r="I237" s="210">
        <f t="shared" si="11"/>
        <v>5470.48</v>
      </c>
      <c r="J237" s="29">
        <v>0.34</v>
      </c>
      <c r="K237" s="443">
        <v>0.85</v>
      </c>
      <c r="L237" s="2"/>
      <c r="M237" s="111"/>
      <c r="O237" s="45"/>
      <c r="P237" s="2"/>
      <c r="R237" s="10"/>
      <c r="S237" s="10"/>
      <c r="T237" s="10"/>
    </row>
    <row r="238" spans="1:20" ht="15">
      <c r="A238" s="16">
        <v>11</v>
      </c>
      <c r="B238" s="237"/>
      <c r="C238" s="239"/>
      <c r="D238" s="656" t="s">
        <v>305</v>
      </c>
      <c r="E238" s="658"/>
      <c r="F238" s="629" t="s">
        <v>109</v>
      </c>
      <c r="G238" s="681"/>
      <c r="H238" s="342">
        <v>8902</v>
      </c>
      <c r="I238" s="210">
        <f t="shared" si="11"/>
        <v>10504.359999999999</v>
      </c>
      <c r="J238" s="29">
        <v>0.65</v>
      </c>
      <c r="K238" s="443">
        <v>1.63</v>
      </c>
      <c r="L238" s="2"/>
      <c r="M238" s="111"/>
      <c r="O238" s="45"/>
      <c r="P238" s="2"/>
      <c r="R238" s="10"/>
      <c r="S238" s="10"/>
      <c r="T238" s="10"/>
    </row>
    <row r="239" spans="1:20" ht="15.75" thickBot="1">
      <c r="A239" s="17">
        <v>12</v>
      </c>
      <c r="B239" s="7" t="s">
        <v>372</v>
      </c>
      <c r="C239" s="439"/>
      <c r="D239" s="656" t="s">
        <v>306</v>
      </c>
      <c r="E239" s="658"/>
      <c r="F239" s="629" t="s">
        <v>110</v>
      </c>
      <c r="G239" s="681"/>
      <c r="H239" s="290">
        <v>7508</v>
      </c>
      <c r="I239" s="286">
        <f t="shared" si="11"/>
        <v>8859.4399999999987</v>
      </c>
      <c r="J239" s="43">
        <v>0.44</v>
      </c>
      <c r="K239" s="444">
        <v>1.06</v>
      </c>
      <c r="L239" s="2"/>
      <c r="M239" s="111"/>
      <c r="O239" s="45"/>
      <c r="P239" s="2"/>
      <c r="R239" s="10"/>
      <c r="S239" s="10"/>
      <c r="T239" s="10"/>
    </row>
    <row r="240" spans="1:20" ht="15.75" thickBot="1">
      <c r="A240" s="264">
        <v>13</v>
      </c>
      <c r="B240" s="265"/>
      <c r="C240" s="265"/>
      <c r="D240" s="374" t="s">
        <v>346</v>
      </c>
      <c r="E240" s="418"/>
      <c r="F240" s="682" t="s">
        <v>442</v>
      </c>
      <c r="G240" s="683"/>
      <c r="H240" s="345">
        <v>847</v>
      </c>
      <c r="I240" s="295">
        <f t="shared" si="11"/>
        <v>999.45999999999992</v>
      </c>
      <c r="J240" s="479">
        <v>4.1000000000000002E-2</v>
      </c>
      <c r="K240" s="480">
        <v>9.8000000000000004E-2</v>
      </c>
      <c r="L240" s="2"/>
      <c r="M240" s="111"/>
      <c r="O240" s="45"/>
      <c r="P240" s="2"/>
      <c r="R240" s="10"/>
      <c r="S240" s="10"/>
      <c r="T240" s="10"/>
    </row>
    <row r="241" spans="1:20" ht="20.25" thickBot="1">
      <c r="A241" s="687" t="s">
        <v>393</v>
      </c>
      <c r="B241" s="648"/>
      <c r="C241" s="648"/>
      <c r="D241" s="648"/>
      <c r="E241" s="648"/>
      <c r="F241" s="648"/>
      <c r="G241" s="648"/>
      <c r="H241" s="648"/>
      <c r="I241" s="648"/>
      <c r="J241" s="648"/>
      <c r="K241" s="649"/>
      <c r="L241" s="2"/>
      <c r="M241" s="111"/>
      <c r="O241" s="45"/>
      <c r="P241" s="2"/>
      <c r="R241" s="10"/>
      <c r="S241" s="10"/>
      <c r="T241" s="10"/>
    </row>
    <row r="242" spans="1:20" ht="15">
      <c r="A242" s="39">
        <v>1</v>
      </c>
      <c r="B242" s="125"/>
      <c r="C242" s="112"/>
      <c r="D242" s="684" t="s">
        <v>194</v>
      </c>
      <c r="E242" s="686"/>
      <c r="F242" s="684" t="s">
        <v>205</v>
      </c>
      <c r="G242" s="685"/>
      <c r="H242" s="288">
        <v>3620</v>
      </c>
      <c r="I242" s="293">
        <f>ROUND(H242*1.18,2)</f>
        <v>4271.6000000000004</v>
      </c>
      <c r="J242" s="218">
        <v>0.16</v>
      </c>
      <c r="K242" s="442">
        <v>0.26</v>
      </c>
      <c r="L242" s="2"/>
      <c r="M242" s="111"/>
      <c r="O242" s="45"/>
      <c r="P242" s="2"/>
      <c r="R242" s="10"/>
      <c r="S242" s="10"/>
      <c r="T242" s="10"/>
    </row>
    <row r="243" spans="1:20" ht="15">
      <c r="A243" s="25">
        <v>2</v>
      </c>
      <c r="B243" s="52"/>
      <c r="C243" s="114"/>
      <c r="D243" s="629" t="s">
        <v>195</v>
      </c>
      <c r="E243" s="675"/>
      <c r="F243" s="629" t="s">
        <v>206</v>
      </c>
      <c r="G243" s="681"/>
      <c r="H243" s="342">
        <v>4842</v>
      </c>
      <c r="I243" s="90">
        <f>ROUND(H243*1.18,2)</f>
        <v>5713.56</v>
      </c>
      <c r="J243" s="219">
        <v>0.25</v>
      </c>
      <c r="K243" s="477">
        <v>0.6</v>
      </c>
      <c r="L243" s="2"/>
      <c r="M243" s="111"/>
      <c r="O243" s="45"/>
      <c r="P243" s="2"/>
      <c r="R243" s="10"/>
      <c r="S243" s="10"/>
      <c r="T243" s="10"/>
    </row>
    <row r="244" spans="1:20" ht="15.75" thickBot="1">
      <c r="A244" s="25">
        <v>3</v>
      </c>
      <c r="B244" s="52"/>
      <c r="C244" s="114"/>
      <c r="D244" s="617" t="s">
        <v>196</v>
      </c>
      <c r="E244" s="677"/>
      <c r="F244" s="617" t="s">
        <v>207</v>
      </c>
      <c r="G244" s="688"/>
      <c r="H244" s="344">
        <v>8971</v>
      </c>
      <c r="I244" s="294">
        <f>ROUND(H244*1.18,2)</f>
        <v>10585.78</v>
      </c>
      <c r="J244" s="507">
        <v>0.47</v>
      </c>
      <c r="K244" s="482">
        <v>1.1299999999999999</v>
      </c>
      <c r="L244" s="2"/>
      <c r="M244" s="111"/>
      <c r="O244" s="45"/>
      <c r="P244" s="2"/>
      <c r="R244" s="10"/>
      <c r="S244" s="10"/>
      <c r="T244" s="10"/>
    </row>
    <row r="245" spans="1:20" ht="15.75" thickBot="1">
      <c r="A245" s="101"/>
      <c r="B245" s="113"/>
      <c r="C245" s="113"/>
      <c r="D245" s="678" t="s">
        <v>443</v>
      </c>
      <c r="E245" s="679"/>
      <c r="F245" s="679"/>
      <c r="G245" s="679"/>
      <c r="H245" s="679"/>
      <c r="I245" s="679"/>
      <c r="J245" s="679"/>
      <c r="K245" s="680"/>
      <c r="L245" s="2"/>
      <c r="M245" s="111"/>
      <c r="O245" s="45"/>
      <c r="P245" s="2"/>
      <c r="R245" s="10"/>
      <c r="S245" s="10"/>
      <c r="T245" s="10"/>
    </row>
    <row r="246" spans="1:20" ht="15">
      <c r="A246" s="39">
        <v>1</v>
      </c>
      <c r="B246" s="52"/>
      <c r="C246" s="114"/>
      <c r="D246" s="689" t="s">
        <v>246</v>
      </c>
      <c r="E246" s="690"/>
      <c r="F246" s="689" t="s">
        <v>249</v>
      </c>
      <c r="G246" s="690"/>
      <c r="H246" s="873">
        <v>4449</v>
      </c>
      <c r="I246" s="286">
        <f>H246*1.18</f>
        <v>5249.82</v>
      </c>
      <c r="J246" s="506">
        <v>0.22</v>
      </c>
      <c r="K246" s="475">
        <v>0.53</v>
      </c>
      <c r="L246" s="2"/>
      <c r="M246" s="111"/>
      <c r="O246" s="45"/>
      <c r="P246" s="2"/>
      <c r="R246" s="10"/>
      <c r="S246" s="10"/>
      <c r="T246" s="10"/>
    </row>
    <row r="247" spans="1:20" ht="15">
      <c r="A247" s="25">
        <v>2</v>
      </c>
      <c r="B247" s="52"/>
      <c r="C247" s="114"/>
      <c r="D247" s="629" t="s">
        <v>247</v>
      </c>
      <c r="E247" s="675"/>
      <c r="F247" s="629" t="s">
        <v>248</v>
      </c>
      <c r="G247" s="675"/>
      <c r="H247" s="451">
        <v>6695</v>
      </c>
      <c r="I247" s="210">
        <f>H247*1.18</f>
        <v>7900.0999999999995</v>
      </c>
      <c r="J247" s="219">
        <v>0.36</v>
      </c>
      <c r="K247" s="443">
        <v>0.86</v>
      </c>
      <c r="L247" s="2"/>
      <c r="M247" s="111"/>
      <c r="O247" s="45"/>
      <c r="P247" s="2"/>
      <c r="R247" s="10"/>
      <c r="S247" s="10"/>
      <c r="T247" s="10"/>
    </row>
    <row r="248" spans="1:20" ht="15.75" thickBot="1">
      <c r="A248" s="17">
        <v>3</v>
      </c>
      <c r="B248" s="126"/>
      <c r="C248" s="53"/>
      <c r="D248" s="619" t="s">
        <v>386</v>
      </c>
      <c r="E248" s="637"/>
      <c r="F248" s="629" t="s">
        <v>387</v>
      </c>
      <c r="G248" s="675"/>
      <c r="H248" s="874">
        <v>10593</v>
      </c>
      <c r="I248" s="210">
        <f>H248*1.18</f>
        <v>12499.74</v>
      </c>
      <c r="J248" s="214">
        <v>0.61</v>
      </c>
      <c r="K248" s="444">
        <v>1.53</v>
      </c>
      <c r="L248" s="2"/>
      <c r="M248" s="111"/>
      <c r="O248" s="45"/>
      <c r="P248" s="2"/>
      <c r="R248" s="10"/>
      <c r="S248" s="10"/>
      <c r="T248" s="10"/>
    </row>
    <row r="249" spans="1:20" ht="20.25" thickBot="1">
      <c r="A249" s="646" t="s">
        <v>197</v>
      </c>
      <c r="B249" s="648"/>
      <c r="C249" s="648"/>
      <c r="D249" s="676"/>
      <c r="E249" s="676"/>
      <c r="F249" s="676"/>
      <c r="G249" s="676"/>
      <c r="H249" s="648"/>
      <c r="I249" s="648"/>
      <c r="J249" s="648"/>
      <c r="K249" s="649"/>
      <c r="L249" s="2"/>
      <c r="M249" s="111"/>
      <c r="O249" s="45"/>
      <c r="P249" s="2"/>
      <c r="R249" s="10"/>
      <c r="S249" s="10"/>
      <c r="T249" s="10"/>
    </row>
    <row r="250" spans="1:20" ht="15">
      <c r="A250" s="39">
        <v>1</v>
      </c>
      <c r="B250" s="421"/>
      <c r="C250" s="421"/>
      <c r="D250" s="644" t="s">
        <v>188</v>
      </c>
      <c r="E250" s="645"/>
      <c r="F250" s="644" t="s">
        <v>434</v>
      </c>
      <c r="G250" s="645"/>
      <c r="H250" s="288">
        <v>983</v>
      </c>
      <c r="I250" s="335">
        <f>H250*1.18</f>
        <v>1159.9399999999998</v>
      </c>
      <c r="J250" s="28">
        <v>0.04</v>
      </c>
      <c r="K250" s="442">
        <v>9.6000000000000002E-2</v>
      </c>
      <c r="L250" s="2"/>
      <c r="M250" s="111"/>
      <c r="O250" s="45"/>
      <c r="P250" s="2"/>
      <c r="R250" s="10"/>
      <c r="S250" s="10"/>
      <c r="T250" s="10"/>
    </row>
    <row r="251" spans="1:20" ht="15">
      <c r="A251" s="25">
        <v>2</v>
      </c>
      <c r="B251" s="420"/>
      <c r="C251" s="420"/>
      <c r="D251" s="728" t="s">
        <v>189</v>
      </c>
      <c r="E251" s="729"/>
      <c r="F251" s="728" t="s">
        <v>435</v>
      </c>
      <c r="G251" s="729"/>
      <c r="H251" s="342">
        <v>1517</v>
      </c>
      <c r="I251" s="210">
        <f t="shared" ref="I251:I256" si="12">H251*1.18</f>
        <v>1790.06</v>
      </c>
      <c r="J251" s="29">
        <v>0.09</v>
      </c>
      <c r="K251" s="443">
        <v>0.21</v>
      </c>
      <c r="L251" s="2"/>
      <c r="M251" s="111"/>
      <c r="O251" s="45"/>
      <c r="P251" s="2"/>
      <c r="R251" s="10"/>
      <c r="S251" s="10"/>
      <c r="T251" s="10"/>
    </row>
    <row r="252" spans="1:20" ht="15">
      <c r="A252" s="25">
        <v>3</v>
      </c>
      <c r="B252" s="420"/>
      <c r="C252" s="420"/>
      <c r="D252" s="728" t="s">
        <v>190</v>
      </c>
      <c r="E252" s="729"/>
      <c r="F252" s="728" t="s">
        <v>436</v>
      </c>
      <c r="G252" s="729"/>
      <c r="H252" s="342">
        <v>2042</v>
      </c>
      <c r="I252" s="296">
        <f t="shared" si="12"/>
        <v>2409.56</v>
      </c>
      <c r="J252" s="29">
        <v>0.11</v>
      </c>
      <c r="K252" s="443">
        <v>0.27</v>
      </c>
      <c r="L252" s="2"/>
      <c r="M252" s="111"/>
      <c r="O252" s="45"/>
      <c r="P252" s="2"/>
      <c r="R252" s="10"/>
      <c r="S252" s="10"/>
      <c r="T252" s="10"/>
    </row>
    <row r="253" spans="1:20" ht="15">
      <c r="A253" s="16">
        <v>4</v>
      </c>
      <c r="B253" s="63"/>
      <c r="C253" s="58"/>
      <c r="D253" s="728" t="s">
        <v>191</v>
      </c>
      <c r="E253" s="729"/>
      <c r="F253" s="728" t="s">
        <v>437</v>
      </c>
      <c r="G253" s="729"/>
      <c r="H253" s="342">
        <v>3008</v>
      </c>
      <c r="I253" s="210">
        <f t="shared" si="12"/>
        <v>3549.4399999999996</v>
      </c>
      <c r="J253" s="29">
        <v>0.16</v>
      </c>
      <c r="K253" s="443">
        <v>0.41</v>
      </c>
      <c r="L253" s="2"/>
      <c r="M253" s="111"/>
      <c r="O253" s="45"/>
      <c r="P253" s="2"/>
      <c r="R253" s="10"/>
      <c r="S253" s="10"/>
      <c r="T253" s="10"/>
    </row>
    <row r="254" spans="1:20" ht="15">
      <c r="A254" s="19">
        <v>5</v>
      </c>
      <c r="B254" s="58"/>
      <c r="C254" s="58"/>
      <c r="D254" s="728" t="s">
        <v>192</v>
      </c>
      <c r="E254" s="729"/>
      <c r="F254" s="728" t="s">
        <v>438</v>
      </c>
      <c r="G254" s="729"/>
      <c r="H254" s="342">
        <v>4034</v>
      </c>
      <c r="I254" s="210">
        <f t="shared" si="12"/>
        <v>4760.12</v>
      </c>
      <c r="J254" s="29">
        <v>0.24</v>
      </c>
      <c r="K254" s="477">
        <v>0.6</v>
      </c>
      <c r="L254" s="2"/>
      <c r="M254" s="111"/>
      <c r="O254" s="45"/>
      <c r="P254" s="2"/>
      <c r="R254" s="10"/>
      <c r="S254" s="10"/>
      <c r="T254" s="10"/>
    </row>
    <row r="255" spans="1:20" ht="15.75" thickBot="1">
      <c r="A255" s="20">
        <v>6</v>
      </c>
      <c r="B255" s="65"/>
      <c r="C255" s="65"/>
      <c r="D255" s="652" t="s">
        <v>385</v>
      </c>
      <c r="E255" s="653"/>
      <c r="F255" s="652" t="s">
        <v>439</v>
      </c>
      <c r="G255" s="731"/>
      <c r="H255" s="290">
        <v>5288</v>
      </c>
      <c r="I255" s="286">
        <f t="shared" si="12"/>
        <v>6239.8399999999992</v>
      </c>
      <c r="J255" s="530">
        <v>0.28999999999999998</v>
      </c>
      <c r="K255" s="531">
        <v>0.73</v>
      </c>
      <c r="L255" s="2"/>
      <c r="M255" s="111"/>
      <c r="O255" s="45"/>
      <c r="P255" s="2"/>
      <c r="R255" s="10"/>
      <c r="S255" s="10"/>
      <c r="T255" s="10"/>
    </row>
    <row r="256" spans="1:20" ht="15.75" thickBot="1">
      <c r="A256" s="159">
        <v>7</v>
      </c>
      <c r="B256" s="87"/>
      <c r="C256" s="21"/>
      <c r="D256" s="652" t="s">
        <v>245</v>
      </c>
      <c r="E256" s="653"/>
      <c r="F256" s="652" t="s">
        <v>440</v>
      </c>
      <c r="G256" s="731"/>
      <c r="H256" s="454">
        <v>6480</v>
      </c>
      <c r="I256" s="293">
        <f t="shared" si="12"/>
        <v>7646.4</v>
      </c>
      <c r="J256" s="530">
        <v>0.37</v>
      </c>
      <c r="K256" s="531">
        <v>0.93</v>
      </c>
      <c r="L256" s="2"/>
      <c r="M256" s="111"/>
      <c r="O256" s="45"/>
      <c r="P256" s="2"/>
      <c r="R256" s="10"/>
      <c r="S256" s="10"/>
      <c r="T256" s="10"/>
    </row>
    <row r="257" spans="1:20" ht="20.25" thickBot="1">
      <c r="A257" s="646" t="s">
        <v>111</v>
      </c>
      <c r="B257" s="647"/>
      <c r="C257" s="647"/>
      <c r="D257" s="647"/>
      <c r="E257" s="647"/>
      <c r="F257" s="648"/>
      <c r="G257" s="648"/>
      <c r="H257" s="648"/>
      <c r="I257" s="648"/>
      <c r="J257" s="648"/>
      <c r="K257" s="649"/>
      <c r="L257" s="2"/>
      <c r="M257" s="111"/>
      <c r="O257" s="45"/>
      <c r="P257" s="2"/>
      <c r="R257" s="10"/>
      <c r="S257" s="10"/>
      <c r="T257" s="10"/>
    </row>
    <row r="258" spans="1:20" ht="17.25" customHeight="1" thickBot="1">
      <c r="A258" s="379"/>
      <c r="B258" s="875"/>
      <c r="C258" s="876"/>
      <c r="D258" s="186" t="s">
        <v>283</v>
      </c>
      <c r="E258" s="187"/>
      <c r="F258" s="188"/>
      <c r="G258" s="193"/>
      <c r="H258" s="877" t="s">
        <v>459</v>
      </c>
      <c r="I258" s="742"/>
      <c r="J258" s="742"/>
      <c r="K258" s="727"/>
      <c r="L258" s="2"/>
      <c r="M258" s="111"/>
      <c r="O258" s="45"/>
      <c r="P258" s="2"/>
      <c r="R258" s="10"/>
      <c r="S258" s="10"/>
      <c r="T258" s="14"/>
    </row>
    <row r="259" spans="1:20" ht="15.75" thickBot="1">
      <c r="A259" s="381">
        <v>1</v>
      </c>
      <c r="B259" s="878"/>
      <c r="C259" s="1"/>
      <c r="D259" s="616" t="s">
        <v>112</v>
      </c>
      <c r="E259" s="363"/>
      <c r="F259" s="616" t="s">
        <v>430</v>
      </c>
      <c r="G259" s="363"/>
      <c r="H259" s="543">
        <v>1331</v>
      </c>
      <c r="I259" s="295">
        <f>ROUND(H259*1.18,2)</f>
        <v>1570.58</v>
      </c>
      <c r="J259" s="556">
        <v>9.8000000000000004E-2</v>
      </c>
      <c r="K259" s="295">
        <f>J259*2.5</f>
        <v>0.245</v>
      </c>
      <c r="L259" s="2"/>
      <c r="M259" s="111"/>
      <c r="O259" s="45"/>
      <c r="P259" s="2"/>
      <c r="R259" s="10"/>
      <c r="S259" s="10"/>
      <c r="T259" s="14"/>
    </row>
    <row r="260" spans="1:20" ht="16.5" thickBot="1">
      <c r="A260" s="610"/>
      <c r="B260" s="51"/>
      <c r="C260" s="112"/>
      <c r="D260" s="879" t="s">
        <v>460</v>
      </c>
      <c r="E260" s="773"/>
      <c r="F260" s="773"/>
      <c r="G260" s="628"/>
      <c r="H260" s="880"/>
      <c r="I260" s="773"/>
      <c r="J260" s="773"/>
      <c r="K260" s="628"/>
      <c r="L260" s="2"/>
      <c r="M260" s="111"/>
      <c r="O260" s="45"/>
      <c r="P260" s="2"/>
      <c r="R260" s="10"/>
      <c r="S260" s="10"/>
      <c r="T260" s="14"/>
    </row>
    <row r="261" spans="1:20" ht="15">
      <c r="A261" s="606">
        <v>2</v>
      </c>
      <c r="B261" s="52"/>
      <c r="C261" s="114"/>
      <c r="D261" s="190" t="s">
        <v>113</v>
      </c>
      <c r="E261" s="106"/>
      <c r="F261" s="105" t="s">
        <v>431</v>
      </c>
      <c r="G261" s="190"/>
      <c r="H261" s="288">
        <v>14237</v>
      </c>
      <c r="I261" s="293">
        <f>H261*1.18</f>
        <v>16799.66</v>
      </c>
      <c r="J261" s="220">
        <v>0.71</v>
      </c>
      <c r="K261" s="335">
        <f t="shared" ref="K261:K262" si="13">J261*2.5</f>
        <v>1.7749999999999999</v>
      </c>
      <c r="L261" s="2"/>
      <c r="M261" s="111"/>
      <c r="O261" s="45"/>
      <c r="P261" s="2"/>
      <c r="R261" s="10"/>
      <c r="S261" s="10"/>
      <c r="T261" s="14"/>
    </row>
    <row r="262" spans="1:20" ht="15.75" thickBot="1">
      <c r="A262" s="881">
        <v>3</v>
      </c>
      <c r="B262" s="52"/>
      <c r="C262" s="114"/>
      <c r="D262" s="195" t="s">
        <v>114</v>
      </c>
      <c r="E262" s="365"/>
      <c r="F262" s="615" t="s">
        <v>432</v>
      </c>
      <c r="G262" s="195"/>
      <c r="H262" s="290">
        <v>11430</v>
      </c>
      <c r="I262" s="294">
        <f>H262*1.18</f>
        <v>13487.4</v>
      </c>
      <c r="J262" s="215">
        <v>0.56999999999999995</v>
      </c>
      <c r="K262" s="294">
        <f t="shared" si="13"/>
        <v>1.4249999999999998</v>
      </c>
      <c r="L262" s="2"/>
      <c r="M262" s="111"/>
      <c r="O262" s="45"/>
      <c r="P262" s="2"/>
      <c r="R262" s="10"/>
      <c r="S262" s="10"/>
      <c r="T262" s="14"/>
    </row>
    <row r="263" spans="1:20" ht="16.5" thickBot="1">
      <c r="A263" s="610"/>
      <c r="B263" s="51"/>
      <c r="C263" s="112"/>
      <c r="D263" s="187" t="s">
        <v>422</v>
      </c>
      <c r="E263" s="187"/>
      <c r="F263" s="187"/>
      <c r="G263" s="194"/>
      <c r="H263" s="882" t="s">
        <v>424</v>
      </c>
      <c r="I263" s="742"/>
      <c r="J263" s="742"/>
      <c r="K263" s="727"/>
      <c r="L263" s="2"/>
      <c r="M263" s="111"/>
      <c r="O263" s="45"/>
      <c r="P263" s="2"/>
      <c r="R263" s="10"/>
      <c r="S263" s="10"/>
      <c r="T263" s="14"/>
    </row>
    <row r="264" spans="1:20" ht="15.75" thickBot="1">
      <c r="A264" s="610">
        <v>4</v>
      </c>
      <c r="B264" s="52"/>
      <c r="C264" s="114"/>
      <c r="D264" s="21" t="s">
        <v>423</v>
      </c>
      <c r="E264" s="3"/>
      <c r="F264" s="616" t="s">
        <v>433</v>
      </c>
      <c r="G264" s="4"/>
      <c r="H264" s="345">
        <v>6496</v>
      </c>
      <c r="I264" s="295">
        <f>H264*1.18</f>
        <v>7665.28</v>
      </c>
      <c r="J264" s="883">
        <v>0.28000000000000003</v>
      </c>
      <c r="K264" s="295">
        <f>J264*2.5</f>
        <v>0.70000000000000007</v>
      </c>
      <c r="L264" s="2"/>
      <c r="M264" s="111"/>
      <c r="O264" s="45"/>
      <c r="P264" s="2"/>
      <c r="R264" s="10"/>
      <c r="S264" s="10"/>
      <c r="T264" s="14"/>
    </row>
    <row r="265" spans="1:20" ht="15.75" thickBot="1">
      <c r="A265" s="884"/>
      <c r="B265" s="52"/>
      <c r="C265" s="114"/>
      <c r="D265" s="885"/>
      <c r="E265" s="2"/>
      <c r="F265" s="886"/>
      <c r="G265" s="887"/>
      <c r="H265" s="888"/>
      <c r="I265" s="888"/>
      <c r="J265" s="888"/>
      <c r="K265" s="888"/>
      <c r="L265" s="2"/>
      <c r="M265" s="111"/>
      <c r="O265" s="45"/>
      <c r="P265" s="2"/>
      <c r="R265" s="10"/>
      <c r="S265" s="10"/>
      <c r="T265" s="14"/>
    </row>
    <row r="266" spans="1:20" ht="16.5">
      <c r="A266" s="612"/>
      <c r="B266" s="917"/>
      <c r="C266" s="733"/>
      <c r="D266" s="889" t="s">
        <v>193</v>
      </c>
      <c r="E266" s="889"/>
      <c r="F266" s="889"/>
      <c r="G266" s="890"/>
      <c r="H266" s="891" t="s">
        <v>461</v>
      </c>
      <c r="I266" s="892"/>
      <c r="J266" s="892"/>
      <c r="K266" s="852"/>
      <c r="L266" s="2"/>
      <c r="M266" s="111"/>
      <c r="O266" s="45"/>
      <c r="P266" s="2"/>
      <c r="R266" s="10"/>
      <c r="S266" s="10"/>
      <c r="T266" s="14"/>
    </row>
    <row r="267" spans="1:20" ht="15">
      <c r="A267" s="606">
        <v>5</v>
      </c>
      <c r="B267" s="918"/>
      <c r="C267" s="735"/>
      <c r="D267" s="190" t="s">
        <v>116</v>
      </c>
      <c r="E267" s="106"/>
      <c r="F267" s="105" t="s">
        <v>427</v>
      </c>
      <c r="G267" s="106"/>
      <c r="H267" s="289">
        <v>1589</v>
      </c>
      <c r="I267" s="296">
        <f>H267*1.18</f>
        <v>1875.02</v>
      </c>
      <c r="J267" s="557">
        <v>7.1999999999999995E-2</v>
      </c>
      <c r="K267" s="110">
        <f>J267*2.5</f>
        <v>0.18</v>
      </c>
      <c r="L267" s="2"/>
      <c r="M267" s="111"/>
      <c r="O267" s="45"/>
      <c r="P267" s="2"/>
      <c r="R267" s="10"/>
      <c r="S267" s="10"/>
      <c r="T267" s="14"/>
    </row>
    <row r="268" spans="1:20" ht="15.75" thickBot="1">
      <c r="A268" s="383">
        <v>6</v>
      </c>
      <c r="B268" s="919"/>
      <c r="C268" s="737"/>
      <c r="D268" s="615" t="s">
        <v>115</v>
      </c>
      <c r="E268" s="365"/>
      <c r="F268" s="615" t="s">
        <v>428</v>
      </c>
      <c r="G268" s="365"/>
      <c r="H268" s="290">
        <v>1331</v>
      </c>
      <c r="I268" s="294">
        <f>H268*1.18</f>
        <v>1570.58</v>
      </c>
      <c r="J268" s="215">
        <v>0.06</v>
      </c>
      <c r="K268" s="91">
        <f>J268*2.5</f>
        <v>0.15</v>
      </c>
      <c r="L268" s="2"/>
      <c r="M268" s="111"/>
      <c r="O268" s="45"/>
      <c r="P268" s="2"/>
      <c r="R268" s="10"/>
      <c r="S268" s="10"/>
      <c r="T268" s="14"/>
    </row>
    <row r="269" spans="1:20" ht="18.75" customHeight="1">
      <c r="A269" s="893"/>
      <c r="B269" s="894"/>
      <c r="C269" s="895"/>
      <c r="D269" s="896" t="s">
        <v>462</v>
      </c>
      <c r="E269" s="897"/>
      <c r="F269" s="897"/>
      <c r="G269" s="898"/>
      <c r="H269" s="899" t="s">
        <v>463</v>
      </c>
      <c r="I269" s="900"/>
      <c r="J269" s="900"/>
      <c r="K269" s="713"/>
      <c r="L269" s="2"/>
      <c r="M269" s="111"/>
      <c r="O269" s="45"/>
      <c r="P269" s="2"/>
      <c r="R269" s="10"/>
      <c r="S269" s="10"/>
      <c r="T269" s="10"/>
    </row>
    <row r="270" spans="1:20" ht="15.75" thickBot="1">
      <c r="A270" s="901"/>
      <c r="B270" s="902"/>
      <c r="C270" s="903"/>
      <c r="D270" s="904"/>
      <c r="E270" s="905"/>
      <c r="F270" s="905"/>
      <c r="G270" s="906"/>
      <c r="H270" s="716"/>
      <c r="I270" s="907"/>
      <c r="J270" s="907"/>
      <c r="K270" s="717"/>
      <c r="L270" s="2"/>
      <c r="M270" s="111"/>
      <c r="O270" s="45"/>
      <c r="P270" s="2"/>
      <c r="R270" s="10"/>
      <c r="S270" s="10"/>
      <c r="T270" s="10"/>
    </row>
    <row r="271" spans="1:20" ht="15.75" thickBot="1">
      <c r="A271" s="908">
        <v>7</v>
      </c>
      <c r="B271" s="373"/>
      <c r="C271" s="909" t="s">
        <v>464</v>
      </c>
      <c r="D271" s="87" t="s">
        <v>465</v>
      </c>
      <c r="E271" s="21"/>
      <c r="F271" s="87" t="s">
        <v>466</v>
      </c>
      <c r="G271" s="4"/>
      <c r="H271" s="345">
        <v>7547</v>
      </c>
      <c r="I271" s="211">
        <f t="shared" ref="I271" si="14">H271*1.18</f>
        <v>8905.4599999999991</v>
      </c>
      <c r="J271" s="556">
        <v>0.34</v>
      </c>
      <c r="K271" s="295">
        <f>J271*1.18</f>
        <v>0.4012</v>
      </c>
      <c r="L271" s="2"/>
      <c r="M271" s="111"/>
      <c r="O271" s="45"/>
      <c r="P271" s="2"/>
      <c r="R271" s="10"/>
      <c r="S271" s="10"/>
      <c r="T271" s="10"/>
    </row>
    <row r="272" spans="1:20" ht="15.75" thickBot="1">
      <c r="A272" s="908"/>
      <c r="B272" s="373"/>
      <c r="C272" s="161"/>
      <c r="D272" s="910" t="s">
        <v>221</v>
      </c>
      <c r="E272" s="773"/>
      <c r="F272" s="773"/>
      <c r="G272" s="628"/>
      <c r="H272" s="287"/>
      <c r="I272" s="287"/>
      <c r="J272" s="287"/>
      <c r="K272" s="189"/>
      <c r="L272" s="2"/>
      <c r="M272" s="111"/>
      <c r="O272" s="45"/>
      <c r="P272" s="2"/>
      <c r="R272" s="10"/>
      <c r="S272" s="10"/>
      <c r="T272" s="10"/>
    </row>
    <row r="273" spans="1:20" ht="15">
      <c r="A273" s="380">
        <v>8</v>
      </c>
      <c r="B273" s="245"/>
      <c r="C273" s="151"/>
      <c r="D273" s="631" t="s">
        <v>222</v>
      </c>
      <c r="E273" s="632"/>
      <c r="F273" s="614" t="s">
        <v>426</v>
      </c>
      <c r="G273" s="554"/>
      <c r="H273" s="911">
        <v>6560</v>
      </c>
      <c r="I273" s="293">
        <f>H273*1.18</f>
        <v>7740.7999999999993</v>
      </c>
      <c r="J273" s="220">
        <v>0.3</v>
      </c>
      <c r="K273" s="335">
        <f t="shared" ref="K273:K276" si="15">J273*1.18</f>
        <v>0.35399999999999998</v>
      </c>
      <c r="L273" s="2"/>
      <c r="M273" s="111"/>
      <c r="O273" s="45"/>
      <c r="P273" s="2"/>
      <c r="R273" s="10"/>
      <c r="S273" s="10"/>
      <c r="T273" s="10"/>
    </row>
    <row r="274" spans="1:20" ht="15.75" thickBot="1">
      <c r="A274" s="383">
        <v>9</v>
      </c>
      <c r="B274" s="152"/>
      <c r="C274" s="153"/>
      <c r="D274" s="633" t="s">
        <v>223</v>
      </c>
      <c r="E274" s="634"/>
      <c r="F274" s="615"/>
      <c r="G274" s="365"/>
      <c r="H274" s="523">
        <v>7994</v>
      </c>
      <c r="I274" s="211">
        <f>H274*1.18</f>
        <v>9432.92</v>
      </c>
      <c r="J274" s="215">
        <v>0.27</v>
      </c>
      <c r="K274" s="294">
        <f t="shared" si="15"/>
        <v>0.31859999999999999</v>
      </c>
      <c r="L274" s="2"/>
      <c r="M274" s="111"/>
      <c r="O274" s="45"/>
      <c r="P274" s="2"/>
      <c r="R274" s="10"/>
      <c r="S274" s="10"/>
      <c r="T274" s="10"/>
    </row>
    <row r="275" spans="1:20" ht="15.75" thickBot="1">
      <c r="A275" s="381">
        <v>10</v>
      </c>
      <c r="B275" s="126"/>
      <c r="C275" s="126"/>
      <c r="D275" s="635" t="s">
        <v>224</v>
      </c>
      <c r="E275" s="628"/>
      <c r="F275" s="542"/>
      <c r="G275" s="555"/>
      <c r="H275" s="76">
        <v>6640</v>
      </c>
      <c r="I275" s="286">
        <f>H275*1.18</f>
        <v>7835.2</v>
      </c>
      <c r="J275" s="217">
        <v>0.3</v>
      </c>
      <c r="K275" s="295">
        <f t="shared" si="15"/>
        <v>0.35399999999999998</v>
      </c>
      <c r="L275" s="2"/>
      <c r="M275" s="111"/>
      <c r="O275" s="45"/>
      <c r="P275" s="2"/>
      <c r="R275" s="10"/>
      <c r="S275" s="10"/>
      <c r="T275" s="10"/>
    </row>
    <row r="276" spans="1:20" ht="15.75" thickBot="1">
      <c r="A276" s="908">
        <v>11</v>
      </c>
      <c r="B276" s="87"/>
      <c r="C276" s="414"/>
      <c r="D276" s="87" t="s">
        <v>388</v>
      </c>
      <c r="E276" s="21"/>
      <c r="F276" s="636" t="s">
        <v>425</v>
      </c>
      <c r="G276" s="628"/>
      <c r="H276" s="348">
        <v>6295</v>
      </c>
      <c r="I276" s="295">
        <f>H276*1.18</f>
        <v>7428.0999999999995</v>
      </c>
      <c r="J276" s="912">
        <v>0.27</v>
      </c>
      <c r="K276" s="295">
        <f t="shared" si="15"/>
        <v>0.31859999999999999</v>
      </c>
      <c r="L276" s="2"/>
      <c r="M276" s="111"/>
      <c r="O276" s="45"/>
      <c r="P276" s="2"/>
      <c r="R276" s="10"/>
      <c r="S276" s="10"/>
      <c r="T276" s="10"/>
    </row>
    <row r="277" spans="1:20" ht="20.25" thickBot="1">
      <c r="A277" s="377"/>
      <c r="B277" s="160"/>
      <c r="C277" s="160"/>
      <c r="D277" s="178"/>
      <c r="E277" s="178"/>
      <c r="F277" s="410" t="s">
        <v>158</v>
      </c>
      <c r="G277" s="410"/>
      <c r="H277" s="410"/>
      <c r="I277" s="108"/>
      <c r="J277" s="160"/>
      <c r="K277" s="127"/>
      <c r="L277" s="2"/>
      <c r="M277" s="111"/>
      <c r="O277" s="45"/>
      <c r="P277" s="2"/>
      <c r="R277" s="10"/>
      <c r="S277" s="10"/>
      <c r="T277" s="10"/>
    </row>
    <row r="278" spans="1:20" ht="15">
      <c r="A278" s="303">
        <v>1</v>
      </c>
      <c r="B278" s="300"/>
      <c r="C278" s="300"/>
      <c r="D278" s="625" t="s">
        <v>159</v>
      </c>
      <c r="E278" s="651"/>
      <c r="F278" s="550" t="s">
        <v>429</v>
      </c>
      <c r="G278" s="551"/>
      <c r="H278" s="347">
        <v>9025</v>
      </c>
      <c r="I278" s="335">
        <f>H278*1.18</f>
        <v>10649.5</v>
      </c>
      <c r="J278" s="519">
        <v>0.6</v>
      </c>
      <c r="K278" s="916">
        <f>J278*1.18</f>
        <v>0.70799999999999996</v>
      </c>
      <c r="L278" s="2"/>
      <c r="M278" s="111"/>
      <c r="O278" s="45"/>
      <c r="P278" s="2"/>
      <c r="R278" s="10"/>
      <c r="S278" s="10"/>
      <c r="T278" s="10"/>
    </row>
    <row r="279" spans="1:20" ht="15">
      <c r="A279" s="19"/>
      <c r="B279" s="145"/>
      <c r="C279" s="145"/>
      <c r="D279" s="629"/>
      <c r="E279" s="630"/>
      <c r="F279" s="545"/>
      <c r="G279" s="546"/>
      <c r="H279" s="342"/>
      <c r="I279" s="210"/>
      <c r="J279" s="29"/>
      <c r="K279" s="547"/>
      <c r="L279" s="2"/>
      <c r="M279" s="111"/>
      <c r="O279" s="45"/>
      <c r="P279" s="2"/>
      <c r="R279" s="10"/>
      <c r="S279" s="10"/>
      <c r="T279" s="10"/>
    </row>
    <row r="280" spans="1:20" ht="15">
      <c r="A280" s="292"/>
      <c r="B280" s="23"/>
      <c r="C280" s="23"/>
      <c r="D280" s="629"/>
      <c r="E280" s="630"/>
      <c r="F280" s="548"/>
      <c r="G280" s="549"/>
      <c r="H280" s="346"/>
      <c r="I280" s="296"/>
      <c r="J280" s="502"/>
      <c r="K280" s="544"/>
      <c r="L280" s="2"/>
      <c r="M280" s="111"/>
      <c r="O280" s="45"/>
      <c r="P280" s="2"/>
      <c r="R280" s="10"/>
      <c r="S280" s="10"/>
      <c r="T280" s="10"/>
    </row>
    <row r="281" spans="1:20" ht="15.75" thickBot="1">
      <c r="A281" s="20"/>
      <c r="B281" s="147"/>
      <c r="C281" s="147"/>
      <c r="D281" s="629"/>
      <c r="E281" s="630"/>
      <c r="F281" s="552"/>
      <c r="G281" s="553"/>
      <c r="H281" s="290"/>
      <c r="I281" s="294"/>
      <c r="J281" s="30"/>
      <c r="K281" s="505"/>
      <c r="L281" s="2"/>
      <c r="M281" s="111"/>
      <c r="O281" s="45"/>
      <c r="P281" s="2"/>
      <c r="R281" s="10"/>
      <c r="S281" s="10"/>
      <c r="T281" s="10"/>
    </row>
    <row r="282" spans="1:20" ht="17.25" customHeight="1" thickBot="1">
      <c r="A282" s="740" t="s">
        <v>250</v>
      </c>
      <c r="B282" s="648"/>
      <c r="C282" s="648"/>
      <c r="D282" s="648"/>
      <c r="E282" s="648"/>
      <c r="F282" s="648"/>
      <c r="G282" s="648"/>
      <c r="H282" s="676"/>
      <c r="I282" s="676"/>
      <c r="J282" s="676"/>
      <c r="K282" s="741"/>
      <c r="L282" s="2"/>
      <c r="M282" s="111"/>
      <c r="O282" s="45"/>
      <c r="P282" s="2"/>
      <c r="R282" s="10"/>
      <c r="S282" s="10"/>
      <c r="T282" s="10"/>
    </row>
    <row r="283" spans="1:20" ht="15">
      <c r="A283" s="379">
        <v>1</v>
      </c>
      <c r="B283" s="732"/>
      <c r="C283" s="733"/>
      <c r="D283" s="625" t="s">
        <v>89</v>
      </c>
      <c r="E283" s="730"/>
      <c r="F283" s="627" t="s">
        <v>90</v>
      </c>
      <c r="G283" s="650"/>
      <c r="H283" s="525">
        <v>5865</v>
      </c>
      <c r="I283" s="335">
        <f t="shared" ref="I283:I288" si="16">ROUND(H283*1.18,2)</f>
        <v>6920.7</v>
      </c>
      <c r="J283" s="220">
        <v>0.192</v>
      </c>
      <c r="K283" s="442">
        <v>0.46</v>
      </c>
      <c r="L283" s="2"/>
      <c r="M283" s="111"/>
      <c r="O283" s="45"/>
      <c r="P283" s="2"/>
      <c r="R283" s="10"/>
      <c r="S283" s="10"/>
      <c r="T283" s="10"/>
    </row>
    <row r="284" spans="1:20" ht="15">
      <c r="A284" s="380">
        <v>2</v>
      </c>
      <c r="B284" s="734"/>
      <c r="C284" s="735"/>
      <c r="D284" s="629" t="s">
        <v>376</v>
      </c>
      <c r="E284" s="675"/>
      <c r="F284" s="849" t="s">
        <v>375</v>
      </c>
      <c r="G284" s="802"/>
      <c r="H284" s="526">
        <v>6390</v>
      </c>
      <c r="I284" s="90">
        <f t="shared" si="16"/>
        <v>7540.2</v>
      </c>
      <c r="J284" s="528">
        <v>0.20300000000000001</v>
      </c>
      <c r="K284" s="529">
        <v>0.51</v>
      </c>
      <c r="L284" s="2"/>
      <c r="M284" s="111"/>
      <c r="O284" s="45"/>
      <c r="P284" s="2"/>
      <c r="R284" s="10"/>
      <c r="S284" s="10"/>
      <c r="T284" s="10"/>
    </row>
    <row r="285" spans="1:20" ht="15.75" thickBot="1">
      <c r="A285" s="383">
        <v>3</v>
      </c>
      <c r="B285" s="734"/>
      <c r="C285" s="735"/>
      <c r="D285" s="619" t="s">
        <v>284</v>
      </c>
      <c r="E285" s="637"/>
      <c r="F285" s="638" t="s">
        <v>379</v>
      </c>
      <c r="G285" s="639"/>
      <c r="H285" s="527">
        <v>7869</v>
      </c>
      <c r="I285" s="104">
        <f t="shared" si="16"/>
        <v>9285.42</v>
      </c>
      <c r="J285" s="215">
        <v>0.27</v>
      </c>
      <c r="K285" s="444">
        <v>0.68</v>
      </c>
      <c r="L285" s="2"/>
      <c r="M285" s="111"/>
      <c r="O285" s="45"/>
      <c r="P285" s="2"/>
      <c r="R285" s="10"/>
      <c r="S285" s="10"/>
      <c r="T285" s="10"/>
    </row>
    <row r="286" spans="1:20" ht="15.75" thickBot="1">
      <c r="A286" s="381">
        <v>4</v>
      </c>
      <c r="B286" s="736"/>
      <c r="C286" s="737"/>
      <c r="D286" s="640" t="s">
        <v>91</v>
      </c>
      <c r="E286" s="641"/>
      <c r="F286" s="642" t="s">
        <v>380</v>
      </c>
      <c r="G286" s="915"/>
      <c r="H286" s="913">
        <v>3103</v>
      </c>
      <c r="I286" s="91">
        <f t="shared" si="16"/>
        <v>3661.54</v>
      </c>
      <c r="J286" s="217">
        <v>0.13</v>
      </c>
      <c r="K286" s="531">
        <v>0.312</v>
      </c>
      <c r="L286" s="2"/>
      <c r="M286" s="111"/>
      <c r="O286" s="45"/>
      <c r="P286" s="2"/>
      <c r="R286" s="10"/>
      <c r="T286" s="10"/>
    </row>
    <row r="287" spans="1:20" ht="15.75" thickBot="1">
      <c r="A287" s="382">
        <v>5</v>
      </c>
      <c r="B287" s="621" t="s">
        <v>420</v>
      </c>
      <c r="C287" s="622"/>
      <c r="D287" s="625" t="s">
        <v>419</v>
      </c>
      <c r="E287" s="626"/>
      <c r="F287" s="627" t="s">
        <v>421</v>
      </c>
      <c r="G287" s="626"/>
      <c r="H287" s="536">
        <v>2669</v>
      </c>
      <c r="I287" s="335">
        <f t="shared" si="16"/>
        <v>3149.42</v>
      </c>
      <c r="J287" s="217">
        <v>0.13</v>
      </c>
      <c r="K287" s="531">
        <v>0.312</v>
      </c>
      <c r="L287" s="2"/>
      <c r="M287" s="111"/>
      <c r="O287" s="45"/>
      <c r="P287" s="2"/>
      <c r="R287" s="10"/>
      <c r="T287" s="10"/>
    </row>
    <row r="288" spans="1:20" ht="15" customHeight="1">
      <c r="A288" s="580">
        <v>6</v>
      </c>
      <c r="B288" s="623"/>
      <c r="C288" s="624"/>
      <c r="D288" s="684" t="s">
        <v>374</v>
      </c>
      <c r="E288" s="686"/>
      <c r="F288" s="738" t="s">
        <v>375</v>
      </c>
      <c r="G288" s="739"/>
      <c r="H288" s="579">
        <v>6441</v>
      </c>
      <c r="I288" s="293">
        <f t="shared" si="16"/>
        <v>7600.38</v>
      </c>
      <c r="J288" s="220">
        <v>0.20300000000000001</v>
      </c>
      <c r="K288" s="442">
        <v>0.51</v>
      </c>
      <c r="L288" s="2"/>
      <c r="M288" s="111"/>
      <c r="O288" s="45"/>
      <c r="P288" s="2"/>
      <c r="R288" s="10"/>
      <c r="T288" s="10"/>
    </row>
    <row r="289" spans="1:20" ht="21" customHeight="1" thickBot="1">
      <c r="A289" s="383">
        <v>7</v>
      </c>
      <c r="B289" s="652"/>
      <c r="C289" s="731"/>
      <c r="D289" s="640" t="s">
        <v>378</v>
      </c>
      <c r="E289" s="641"/>
      <c r="F289" s="642" t="s">
        <v>379</v>
      </c>
      <c r="G289" s="643"/>
      <c r="H289" s="914">
        <v>7754</v>
      </c>
      <c r="I289" s="211">
        <f t="shared" ref="I289" si="17">ROUND(H289*1.18,2)</f>
        <v>9149.7199999999993</v>
      </c>
      <c r="J289" s="217">
        <v>0.27</v>
      </c>
      <c r="K289" s="531">
        <v>0.68</v>
      </c>
      <c r="L289" s="2"/>
      <c r="M289" s="111"/>
      <c r="O289" s="45"/>
      <c r="P289" s="2"/>
      <c r="R289" s="10"/>
      <c r="T289" s="10"/>
    </row>
    <row r="290" spans="1:20" ht="20.25" thickBot="1">
      <c r="A290" s="646" t="s">
        <v>143</v>
      </c>
      <c r="B290" s="648"/>
      <c r="C290" s="648"/>
      <c r="D290" s="648"/>
      <c r="E290" s="648"/>
      <c r="F290" s="648"/>
      <c r="G290" s="648"/>
      <c r="H290" s="648"/>
      <c r="I290" s="648"/>
      <c r="J290" s="648"/>
      <c r="K290" s="649"/>
      <c r="L290" s="2"/>
      <c r="M290" s="111"/>
      <c r="O290" s="45"/>
      <c r="P290" s="2"/>
      <c r="R290" s="10"/>
    </row>
    <row r="291" spans="1:20" ht="15">
      <c r="A291" s="384">
        <v>1</v>
      </c>
      <c r="B291" s="395"/>
      <c r="C291" s="396"/>
      <c r="D291" s="609" t="s">
        <v>144</v>
      </c>
      <c r="E291" s="920"/>
      <c r="F291" s="627" t="s">
        <v>145</v>
      </c>
      <c r="G291" s="733"/>
      <c r="H291" s="921">
        <v>18144</v>
      </c>
      <c r="I291" s="335">
        <f>ROUND(H291*1.18,2)</f>
        <v>21409.919999999998</v>
      </c>
      <c r="J291" s="922">
        <v>1.06</v>
      </c>
      <c r="K291" s="183">
        <v>2.5249999999999999</v>
      </c>
      <c r="L291" s="2"/>
      <c r="M291" s="111"/>
      <c r="O291" s="45"/>
      <c r="P291" s="2"/>
      <c r="R291" s="10"/>
    </row>
    <row r="292" spans="1:20" ht="15">
      <c r="A292" s="386"/>
      <c r="B292" s="397"/>
      <c r="C292" s="398"/>
      <c r="D292" s="607"/>
      <c r="E292" s="613"/>
      <c r="F292" s="389"/>
      <c r="G292" s="613"/>
      <c r="H292" s="387"/>
      <c r="I292" s="923"/>
      <c r="J292" s="390"/>
      <c r="K292" s="390"/>
      <c r="L292" s="2"/>
      <c r="M292" s="111"/>
      <c r="O292" s="45"/>
      <c r="P292" s="2"/>
      <c r="R292" s="10"/>
    </row>
    <row r="293" spans="1:20" ht="15">
      <c r="A293" s="385"/>
      <c r="B293" s="397"/>
      <c r="C293" s="398"/>
      <c r="D293" s="416"/>
      <c r="E293" s="388"/>
      <c r="F293" s="389"/>
      <c r="G293" s="388"/>
      <c r="H293" s="387"/>
      <c r="I293" s="532"/>
      <c r="J293" s="390"/>
      <c r="K293" s="390"/>
      <c r="L293" s="2"/>
      <c r="M293" s="111"/>
      <c r="O293" s="45"/>
      <c r="P293" s="2"/>
      <c r="R293" s="10"/>
    </row>
    <row r="294" spans="1:20" ht="15.75" thickBot="1">
      <c r="A294" s="386"/>
      <c r="B294" s="397"/>
      <c r="C294" s="398"/>
      <c r="D294" s="426"/>
      <c r="E294" s="398"/>
      <c r="F294" s="397"/>
      <c r="G294" s="398"/>
      <c r="H294" s="419"/>
      <c r="I294" s="532"/>
      <c r="J294" s="391"/>
      <c r="K294" s="391"/>
      <c r="L294" s="2"/>
      <c r="M294" s="111"/>
      <c r="O294" s="45"/>
      <c r="P294" s="2"/>
      <c r="R294" s="10"/>
    </row>
    <row r="295" spans="1:20" ht="20.25" thickBot="1">
      <c r="A295" s="646" t="s">
        <v>182</v>
      </c>
      <c r="B295" s="742"/>
      <c r="C295" s="742"/>
      <c r="D295" s="742"/>
      <c r="E295" s="742"/>
      <c r="F295" s="742"/>
      <c r="G295" s="742"/>
      <c r="H295" s="742"/>
      <c r="I295" s="742"/>
      <c r="J295" s="742"/>
      <c r="K295" s="727"/>
      <c r="L295" s="2"/>
      <c r="M295" s="111"/>
      <c r="O295" s="45"/>
      <c r="P295" s="2"/>
      <c r="R295" s="10"/>
    </row>
    <row r="296" spans="1:20" ht="15.75" thickBot="1">
      <c r="A296" s="15">
        <v>1</v>
      </c>
      <c r="B296" s="392"/>
      <c r="C296" s="161"/>
      <c r="D296" s="609" t="s">
        <v>186</v>
      </c>
      <c r="E296" s="611"/>
      <c r="F296" s="793" t="s">
        <v>187</v>
      </c>
      <c r="G296" s="626"/>
      <c r="H296" s="347">
        <v>4195</v>
      </c>
      <c r="I296" s="335">
        <f>H296*1.18</f>
        <v>4950.0999999999995</v>
      </c>
      <c r="J296" s="922">
        <v>0.14599999999999999</v>
      </c>
      <c r="K296" s="183">
        <v>0.35</v>
      </c>
      <c r="L296" s="2"/>
      <c r="M296" s="111"/>
      <c r="O296" s="45"/>
      <c r="P296" s="2"/>
      <c r="R296" s="10"/>
    </row>
    <row r="297" spans="1:20" ht="15">
      <c r="A297" s="149"/>
      <c r="B297" s="52"/>
      <c r="C297" s="114"/>
      <c r="D297" s="607"/>
      <c r="E297" s="608"/>
      <c r="F297" s="607"/>
      <c r="G297" s="608"/>
      <c r="H297" s="924"/>
      <c r="I297" s="925"/>
      <c r="J297" s="25"/>
      <c r="K297" s="90"/>
      <c r="L297" s="2"/>
      <c r="M297" s="111"/>
      <c r="O297" s="45"/>
      <c r="P297" s="2"/>
      <c r="R297" s="10"/>
    </row>
    <row r="298" spans="1:20" ht="15">
      <c r="A298" s="149"/>
      <c r="B298" s="52"/>
      <c r="C298" s="114"/>
      <c r="D298" s="416"/>
      <c r="E298" s="417"/>
      <c r="F298" s="416"/>
      <c r="G298" s="417"/>
      <c r="H298" s="143"/>
      <c r="I298" s="102"/>
      <c r="J298" s="88"/>
      <c r="K298" s="110"/>
      <c r="L298" s="2"/>
      <c r="M298" s="111"/>
      <c r="O298" s="45"/>
      <c r="P298" s="2"/>
      <c r="R298" s="10"/>
    </row>
    <row r="299" spans="1:20" ht="15">
      <c r="A299" s="158"/>
      <c r="B299" s="113"/>
      <c r="C299" s="114"/>
      <c r="D299" s="416"/>
      <c r="E299" s="417"/>
      <c r="F299" s="416"/>
      <c r="G299" s="417"/>
      <c r="H299" s="144"/>
      <c r="I299" s="102"/>
      <c r="J299" s="101"/>
      <c r="K299" s="109"/>
      <c r="L299" s="2"/>
      <c r="M299" s="111"/>
      <c r="O299" s="45"/>
      <c r="P299" s="2"/>
      <c r="R299" s="10"/>
    </row>
    <row r="300" spans="1:20" ht="15.75" thickBot="1">
      <c r="A300" s="154"/>
      <c r="B300" s="115"/>
      <c r="C300" s="53"/>
      <c r="D300" s="400"/>
      <c r="E300" s="401"/>
      <c r="F300" s="400"/>
      <c r="G300" s="401"/>
      <c r="H300" s="148"/>
      <c r="I300" s="378"/>
      <c r="J300" s="17"/>
      <c r="K300" s="104"/>
      <c r="L300" s="2"/>
      <c r="M300" s="111"/>
      <c r="O300" s="45"/>
      <c r="P300" s="2"/>
      <c r="R300" s="10"/>
    </row>
    <row r="301" spans="1:20" ht="15">
      <c r="A301" s="111"/>
      <c r="B301" s="111" t="s">
        <v>198</v>
      </c>
      <c r="C301" s="111"/>
      <c r="D301" s="111"/>
      <c r="E301" s="111"/>
      <c r="F301" s="111"/>
      <c r="G301" s="111"/>
      <c r="H301" s="111"/>
      <c r="I301" s="111" t="s">
        <v>164</v>
      </c>
      <c r="J301" s="111"/>
      <c r="K301" s="111"/>
      <c r="M301" s="111"/>
      <c r="O301" s="45"/>
      <c r="P301" s="2"/>
    </row>
    <row r="302" spans="1:20" ht="15">
      <c r="M302" s="111"/>
      <c r="O302" s="45"/>
      <c r="P302" s="2"/>
    </row>
  </sheetData>
  <mergeCells count="372">
    <mergeCell ref="H260:K260"/>
    <mergeCell ref="H263:K263"/>
    <mergeCell ref="D266:G266"/>
    <mergeCell ref="H266:K266"/>
    <mergeCell ref="A269:C270"/>
    <mergeCell ref="D269:G270"/>
    <mergeCell ref="H269:K270"/>
    <mergeCell ref="D272:G272"/>
    <mergeCell ref="B266:C268"/>
    <mergeCell ref="D119:E119"/>
    <mergeCell ref="F119:G119"/>
    <mergeCell ref="D284:E284"/>
    <mergeCell ref="F284:G284"/>
    <mergeCell ref="D125:E125"/>
    <mergeCell ref="D126:E126"/>
    <mergeCell ref="D127:E127"/>
    <mergeCell ref="D128:E128"/>
    <mergeCell ref="D129:E129"/>
    <mergeCell ref="D130:E130"/>
    <mergeCell ref="D131:E131"/>
    <mergeCell ref="D132:E132"/>
    <mergeCell ref="F120:G120"/>
    <mergeCell ref="F125:G125"/>
    <mergeCell ref="F126:G126"/>
    <mergeCell ref="F127:G127"/>
    <mergeCell ref="B123:K123"/>
    <mergeCell ref="D120:E120"/>
    <mergeCell ref="D122:E122"/>
    <mergeCell ref="F121:G121"/>
    <mergeCell ref="F122:G122"/>
    <mergeCell ref="F124:G124"/>
    <mergeCell ref="F136:G136"/>
    <mergeCell ref="F128:G128"/>
    <mergeCell ref="D79:E79"/>
    <mergeCell ref="D80:E80"/>
    <mergeCell ref="D69:E69"/>
    <mergeCell ref="D121:E121"/>
    <mergeCell ref="D124:E124"/>
    <mergeCell ref="D93:E93"/>
    <mergeCell ref="D95:E95"/>
    <mergeCell ref="F86:G86"/>
    <mergeCell ref="D94:E94"/>
    <mergeCell ref="F88:G88"/>
    <mergeCell ref="F89:G89"/>
    <mergeCell ref="D87:E87"/>
    <mergeCell ref="D88:E88"/>
    <mergeCell ref="D89:E89"/>
    <mergeCell ref="A90:K90"/>
    <mergeCell ref="D92:E92"/>
    <mergeCell ref="F87:G87"/>
    <mergeCell ref="F92:G92"/>
    <mergeCell ref="F93:G93"/>
    <mergeCell ref="D86:E86"/>
    <mergeCell ref="D97:E97"/>
    <mergeCell ref="D100:E100"/>
    <mergeCell ref="D101:E101"/>
    <mergeCell ref="F79:G79"/>
    <mergeCell ref="F80:G80"/>
    <mergeCell ref="D68:E68"/>
    <mergeCell ref="F64:G64"/>
    <mergeCell ref="A62:K62"/>
    <mergeCell ref="F81:G81"/>
    <mergeCell ref="D84:E84"/>
    <mergeCell ref="D85:E85"/>
    <mergeCell ref="F82:G82"/>
    <mergeCell ref="F83:G83"/>
    <mergeCell ref="D82:E82"/>
    <mergeCell ref="D83:E83"/>
    <mergeCell ref="F73:G73"/>
    <mergeCell ref="F74:G74"/>
    <mergeCell ref="F75:G75"/>
    <mergeCell ref="F84:G84"/>
    <mergeCell ref="F85:G85"/>
    <mergeCell ref="D81:E81"/>
    <mergeCell ref="F76:G76"/>
    <mergeCell ref="F77:G77"/>
    <mergeCell ref="F78:G78"/>
    <mergeCell ref="D75:E75"/>
    <mergeCell ref="F72:G72"/>
    <mergeCell ref="D78:E78"/>
    <mergeCell ref="F70:G70"/>
    <mergeCell ref="F71:G71"/>
    <mergeCell ref="D76:E76"/>
    <mergeCell ref="D77:E77"/>
    <mergeCell ref="D70:E70"/>
    <mergeCell ref="D71:E71"/>
    <mergeCell ref="D72:E72"/>
    <mergeCell ref="D73:E73"/>
    <mergeCell ref="D74:E74"/>
    <mergeCell ref="D67:E67"/>
    <mergeCell ref="F69:G69"/>
    <mergeCell ref="F67:G67"/>
    <mergeCell ref="F68:G68"/>
    <mergeCell ref="D66:E66"/>
    <mergeCell ref="F65:G65"/>
    <mergeCell ref="F66:G66"/>
    <mergeCell ref="K52:K53"/>
    <mergeCell ref="K50:K51"/>
    <mergeCell ref="D63:E63"/>
    <mergeCell ref="D64:E64"/>
    <mergeCell ref="F63:G63"/>
    <mergeCell ref="A60:I60"/>
    <mergeCell ref="A52:A53"/>
    <mergeCell ref="D65:E65"/>
    <mergeCell ref="J60:K60"/>
    <mergeCell ref="A54:I54"/>
    <mergeCell ref="J54:K54"/>
    <mergeCell ref="B57:G57"/>
    <mergeCell ref="A58:K58"/>
    <mergeCell ref="A59:K59"/>
    <mergeCell ref="D99:E99"/>
    <mergeCell ref="D105:E105"/>
    <mergeCell ref="D106:E106"/>
    <mergeCell ref="D107:E107"/>
    <mergeCell ref="D108:E108"/>
    <mergeCell ref="F108:G108"/>
    <mergeCell ref="D112:E112"/>
    <mergeCell ref="D102:E102"/>
    <mergeCell ref="F105:G105"/>
    <mergeCell ref="D109:E109"/>
    <mergeCell ref="F101:G101"/>
    <mergeCell ref="F102:G102"/>
    <mergeCell ref="D103:E103"/>
    <mergeCell ref="F103:G103"/>
    <mergeCell ref="F106:G106"/>
    <mergeCell ref="F109:G109"/>
    <mergeCell ref="D110:E110"/>
    <mergeCell ref="A111:K111"/>
    <mergeCell ref="D113:E113"/>
    <mergeCell ref="F112:G112"/>
    <mergeCell ref="F113:G113"/>
    <mergeCell ref="F115:G115"/>
    <mergeCell ref="F116:G116"/>
    <mergeCell ref="D118:E118"/>
    <mergeCell ref="D115:E115"/>
    <mergeCell ref="B117:K117"/>
    <mergeCell ref="D116:E116"/>
    <mergeCell ref="F118:G118"/>
    <mergeCell ref="D114:E114"/>
    <mergeCell ref="F114:G114"/>
    <mergeCell ref="F129:G129"/>
    <mergeCell ref="F130:G130"/>
    <mergeCell ref="F131:G131"/>
    <mergeCell ref="F137:G137"/>
    <mergeCell ref="D137:E137"/>
    <mergeCell ref="D138:E138"/>
    <mergeCell ref="F132:G132"/>
    <mergeCell ref="F133:G133"/>
    <mergeCell ref="F134:G134"/>
    <mergeCell ref="F135:G135"/>
    <mergeCell ref="F138:G138"/>
    <mergeCell ref="D133:E133"/>
    <mergeCell ref="D134:E134"/>
    <mergeCell ref="D135:E135"/>
    <mergeCell ref="D136:E136"/>
    <mergeCell ref="D143:E143"/>
    <mergeCell ref="D144:E144"/>
    <mergeCell ref="F140:G140"/>
    <mergeCell ref="F141:G141"/>
    <mergeCell ref="F142:G142"/>
    <mergeCell ref="F143:G143"/>
    <mergeCell ref="D140:E140"/>
    <mergeCell ref="D141:E141"/>
    <mergeCell ref="D142:E142"/>
    <mergeCell ref="D145:E145"/>
    <mergeCell ref="D146:E146"/>
    <mergeCell ref="D147:E147"/>
    <mergeCell ref="F144:G144"/>
    <mergeCell ref="F145:G145"/>
    <mergeCell ref="F146:G146"/>
    <mergeCell ref="F147:G147"/>
    <mergeCell ref="F148:G148"/>
    <mergeCell ref="F149:G149"/>
    <mergeCell ref="A151:K151"/>
    <mergeCell ref="D148:E148"/>
    <mergeCell ref="D149:E149"/>
    <mergeCell ref="D161:E161"/>
    <mergeCell ref="D154:E154"/>
    <mergeCell ref="D155:E155"/>
    <mergeCell ref="D156:E156"/>
    <mergeCell ref="D157:E157"/>
    <mergeCell ref="F157:G157"/>
    <mergeCell ref="D158:E158"/>
    <mergeCell ref="D159:E159"/>
    <mergeCell ref="D160:E160"/>
    <mergeCell ref="F160:G160"/>
    <mergeCell ref="F174:G174"/>
    <mergeCell ref="F176:G176"/>
    <mergeCell ref="F177:G177"/>
    <mergeCell ref="F178:G178"/>
    <mergeCell ref="F179:G179"/>
    <mergeCell ref="D174:E174"/>
    <mergeCell ref="D176:E176"/>
    <mergeCell ref="D152:E152"/>
    <mergeCell ref="D153:E153"/>
    <mergeCell ref="F152:G152"/>
    <mergeCell ref="F153:G153"/>
    <mergeCell ref="A169:K169"/>
    <mergeCell ref="F170:G170"/>
    <mergeCell ref="B170:C171"/>
    <mergeCell ref="F171:G171"/>
    <mergeCell ref="D192:E192"/>
    <mergeCell ref="D183:E183"/>
    <mergeCell ref="D184:E184"/>
    <mergeCell ref="D185:E185"/>
    <mergeCell ref="D186:E186"/>
    <mergeCell ref="D187:E187"/>
    <mergeCell ref="D189:E189"/>
    <mergeCell ref="D190:E190"/>
    <mergeCell ref="D177:E177"/>
    <mergeCell ref="D178:E178"/>
    <mergeCell ref="D179:E179"/>
    <mergeCell ref="A181:K181"/>
    <mergeCell ref="A180:K180"/>
    <mergeCell ref="D222:E222"/>
    <mergeCell ref="D223:E223"/>
    <mergeCell ref="F220:G220"/>
    <mergeCell ref="D217:E217"/>
    <mergeCell ref="D218:E218"/>
    <mergeCell ref="F217:G217"/>
    <mergeCell ref="F218:G218"/>
    <mergeCell ref="A182:K182"/>
    <mergeCell ref="D188:E188"/>
    <mergeCell ref="D193:E193"/>
    <mergeCell ref="D195:E195"/>
    <mergeCell ref="F189:G189"/>
    <mergeCell ref="F190:G190"/>
    <mergeCell ref="F191:G191"/>
    <mergeCell ref="F192:G192"/>
    <mergeCell ref="F193:G193"/>
    <mergeCell ref="F195:G195"/>
    <mergeCell ref="F187:G187"/>
    <mergeCell ref="F188:G188"/>
    <mergeCell ref="F183:G183"/>
    <mergeCell ref="F184:G184"/>
    <mergeCell ref="F185:G185"/>
    <mergeCell ref="F186:G186"/>
    <mergeCell ref="D191:E191"/>
    <mergeCell ref="A226:K226"/>
    <mergeCell ref="D227:E227"/>
    <mergeCell ref="F227:G227"/>
    <mergeCell ref="D228:E228"/>
    <mergeCell ref="D229:E229"/>
    <mergeCell ref="D230:E230"/>
    <mergeCell ref="D231:E231"/>
    <mergeCell ref="B139:K139"/>
    <mergeCell ref="A163:K163"/>
    <mergeCell ref="A172:K173"/>
    <mergeCell ref="F158:G158"/>
    <mergeCell ref="F159:G159"/>
    <mergeCell ref="F161:G161"/>
    <mergeCell ref="F154:G154"/>
    <mergeCell ref="F155:G155"/>
    <mergeCell ref="F156:G156"/>
    <mergeCell ref="F223:G223"/>
    <mergeCell ref="F221:G221"/>
    <mergeCell ref="F222:G222"/>
    <mergeCell ref="A215:K215"/>
    <mergeCell ref="D219:E219"/>
    <mergeCell ref="D220:E220"/>
    <mergeCell ref="F219:G219"/>
    <mergeCell ref="D221:E221"/>
    <mergeCell ref="D234:E234"/>
    <mergeCell ref="D235:E235"/>
    <mergeCell ref="F228:G228"/>
    <mergeCell ref="F229:G229"/>
    <mergeCell ref="F230:G230"/>
    <mergeCell ref="F231:G231"/>
    <mergeCell ref="F232:G232"/>
    <mergeCell ref="F234:G234"/>
    <mergeCell ref="F235:G235"/>
    <mergeCell ref="D232:E232"/>
    <mergeCell ref="F296:G296"/>
    <mergeCell ref="D251:E251"/>
    <mergeCell ref="F285:G285"/>
    <mergeCell ref="A290:K290"/>
    <mergeCell ref="F253:G253"/>
    <mergeCell ref="F254:G254"/>
    <mergeCell ref="D252:E252"/>
    <mergeCell ref="D253:E253"/>
    <mergeCell ref="D254:E254"/>
    <mergeCell ref="F252:G252"/>
    <mergeCell ref="F251:G251"/>
    <mergeCell ref="D283:E283"/>
    <mergeCell ref="D285:E285"/>
    <mergeCell ref="D256:E256"/>
    <mergeCell ref="F256:G256"/>
    <mergeCell ref="B283:C286"/>
    <mergeCell ref="B289:C289"/>
    <mergeCell ref="D288:E288"/>
    <mergeCell ref="F288:G288"/>
    <mergeCell ref="F255:G255"/>
    <mergeCell ref="A282:K282"/>
    <mergeCell ref="A295:K295"/>
    <mergeCell ref="H258:K258"/>
    <mergeCell ref="D260:G260"/>
    <mergeCell ref="D33:F33"/>
    <mergeCell ref="H32:I32"/>
    <mergeCell ref="D37:F37"/>
    <mergeCell ref="D38:F38"/>
    <mergeCell ref="D35:F35"/>
    <mergeCell ref="D36:F36"/>
    <mergeCell ref="D1:K7"/>
    <mergeCell ref="A8:M8"/>
    <mergeCell ref="H12:I13"/>
    <mergeCell ref="J12:J13"/>
    <mergeCell ref="K12:K13"/>
    <mergeCell ref="C32:G32"/>
    <mergeCell ref="F12:G14"/>
    <mergeCell ref="D12:E14"/>
    <mergeCell ref="B1:C1"/>
    <mergeCell ref="B9:K9"/>
    <mergeCell ref="A12:A14"/>
    <mergeCell ref="A10:K11"/>
    <mergeCell ref="F247:G247"/>
    <mergeCell ref="F248:G248"/>
    <mergeCell ref="A249:K249"/>
    <mergeCell ref="D244:E244"/>
    <mergeCell ref="D245:K245"/>
    <mergeCell ref="F236:G236"/>
    <mergeCell ref="F237:G237"/>
    <mergeCell ref="F238:G238"/>
    <mergeCell ref="D237:E237"/>
    <mergeCell ref="D238:E238"/>
    <mergeCell ref="D239:E239"/>
    <mergeCell ref="D247:E247"/>
    <mergeCell ref="D248:E248"/>
    <mergeCell ref="F240:G240"/>
    <mergeCell ref="F243:G243"/>
    <mergeCell ref="F242:G242"/>
    <mergeCell ref="D242:E242"/>
    <mergeCell ref="D243:E243"/>
    <mergeCell ref="A241:K241"/>
    <mergeCell ref="F239:G239"/>
    <mergeCell ref="D236:E236"/>
    <mergeCell ref="F244:G244"/>
    <mergeCell ref="F246:G246"/>
    <mergeCell ref="D246:E246"/>
    <mergeCell ref="B42:J42"/>
    <mergeCell ref="D34:F34"/>
    <mergeCell ref="I49:J49"/>
    <mergeCell ref="I48:J48"/>
    <mergeCell ref="I47:J47"/>
    <mergeCell ref="A46:I46"/>
    <mergeCell ref="J46:K46"/>
    <mergeCell ref="D43:G43"/>
    <mergeCell ref="D44:G44"/>
    <mergeCell ref="D45:G45"/>
    <mergeCell ref="D96:E96"/>
    <mergeCell ref="D98:E98"/>
    <mergeCell ref="B287:C287"/>
    <mergeCell ref="B288:C288"/>
    <mergeCell ref="D287:E287"/>
    <mergeCell ref="F287:G287"/>
    <mergeCell ref="F291:G291"/>
    <mergeCell ref="D279:E279"/>
    <mergeCell ref="D280:E280"/>
    <mergeCell ref="D281:E281"/>
    <mergeCell ref="D273:E273"/>
    <mergeCell ref="D274:E274"/>
    <mergeCell ref="D275:E275"/>
    <mergeCell ref="F276:G276"/>
    <mergeCell ref="D286:E286"/>
    <mergeCell ref="F286:G286"/>
    <mergeCell ref="D289:E289"/>
    <mergeCell ref="F289:G289"/>
    <mergeCell ref="F250:G250"/>
    <mergeCell ref="A257:K257"/>
    <mergeCell ref="F283:G283"/>
    <mergeCell ref="D278:E278"/>
    <mergeCell ref="D250:E250"/>
    <mergeCell ref="D255:E255"/>
  </mergeCells>
  <phoneticPr fontId="9" type="noConversion"/>
  <pageMargins left="0.74" right="0.24" top="0.19685039370078741" bottom="0.15748031496062992" header="0.19685039370078741" footer="0.19685039370078741"/>
  <pageSetup paperSize="9" scale="85" orientation="portrait" r:id="rId1"/>
  <headerFooter alignWithMargins="0"/>
  <rowBreaks count="4" manualBreakCount="4">
    <brk id="61" max="16383" man="1"/>
    <brk id="122" max="16383" man="1"/>
    <brk id="181" max="16383" man="1"/>
    <brk id="240" max="16383" man="1"/>
  </rowBreaks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01.06.17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ВКПП</dc:creator>
  <cp:lastModifiedBy>SamLab.ws</cp:lastModifiedBy>
  <cp:lastPrinted>2018-06-20T12:04:09Z</cp:lastPrinted>
  <dcterms:created xsi:type="dcterms:W3CDTF">2001-12-14T05:41:25Z</dcterms:created>
  <dcterms:modified xsi:type="dcterms:W3CDTF">2018-06-20T12:04:15Z</dcterms:modified>
</cp:coreProperties>
</file>