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60" windowHeight="6030" tabRatio="601" activeTab="0"/>
  </bookViews>
  <sheets>
    <sheet name="Труба б_у" sheetId="1" r:id="rId1"/>
  </sheets>
  <definedNames>
    <definedName name="Диаметр">'Труба б_у'!$A$10:$A$21</definedName>
    <definedName name="_xlnm.Print_Area" localSheetId="0">'Труба б_у'!$A$1:$M$137</definedName>
    <definedName name="Стенка">'Труба б_у'!$B$10:$B$21</definedName>
  </definedNames>
  <calcPr fullCalcOnLoad="1" fullPrecision="0"/>
</workbook>
</file>

<file path=xl/sharedStrings.xml><?xml version="1.0" encoding="utf-8"?>
<sst xmlns="http://schemas.openxmlformats.org/spreadsheetml/2006/main" count="247" uniqueCount="125">
  <si>
    <t>Длина</t>
  </si>
  <si>
    <t>Сталь</t>
  </si>
  <si>
    <t>3СП</t>
  </si>
  <si>
    <t>Металлобаза на Парнасе, Ул. Домостроительная, д. 3 А</t>
  </si>
  <si>
    <t>Диаметр</t>
  </si>
  <si>
    <t>Стенка</t>
  </si>
  <si>
    <t>Состояние</t>
  </si>
  <si>
    <t>Шов</t>
  </si>
  <si>
    <t>Вес п/м, кг</t>
  </si>
  <si>
    <t>руб/т</t>
  </si>
  <si>
    <t>руб/метр</t>
  </si>
  <si>
    <t>газом</t>
  </si>
  <si>
    <t>б/ш</t>
  </si>
  <si>
    <t>пр/ш</t>
  </si>
  <si>
    <t>б/у</t>
  </si>
  <si>
    <t>11м</t>
  </si>
  <si>
    <t>газ</t>
  </si>
  <si>
    <t>Балка</t>
  </si>
  <si>
    <t>Швеллер</t>
  </si>
  <si>
    <t>Лист</t>
  </si>
  <si>
    <t>леж.</t>
  </si>
  <si>
    <t>4-6м</t>
  </si>
  <si>
    <t>8-11м</t>
  </si>
  <si>
    <t>нов.</t>
  </si>
  <si>
    <t>ООО "Балттрубсервис"</t>
  </si>
  <si>
    <t>6м</t>
  </si>
  <si>
    <t>Уголок</t>
  </si>
  <si>
    <t>3м-6м</t>
  </si>
  <si>
    <t>КРУГ</t>
  </si>
  <si>
    <t>20</t>
  </si>
  <si>
    <t>эл.адрес:</t>
  </si>
  <si>
    <t>Полоса</t>
  </si>
  <si>
    <t>6х50</t>
  </si>
  <si>
    <t>5-6м</t>
  </si>
  <si>
    <t>10м</t>
  </si>
  <si>
    <t>б/у нефть</t>
  </si>
  <si>
    <t>3-5м</t>
  </si>
  <si>
    <t xml:space="preserve"> Телефон/факс офиса: 412-84-77;412-32-73; 716-33-18; 715-70-01 </t>
  </si>
  <si>
    <t xml:space="preserve"> Телефон/факс офиса: 412-84-77; 412-32-73; 716-33-18; 715-70-01  </t>
  </si>
  <si>
    <t>4-5м</t>
  </si>
  <si>
    <t>1250х2500</t>
  </si>
  <si>
    <t>Трубы</t>
  </si>
  <si>
    <t>nevatrub@yandex.ru</t>
  </si>
  <si>
    <t>35</t>
  </si>
  <si>
    <t>40</t>
  </si>
  <si>
    <t>катанка</t>
  </si>
  <si>
    <t xml:space="preserve">20; 40Х </t>
  </si>
  <si>
    <t>35х35х4</t>
  </si>
  <si>
    <t>50х50х5</t>
  </si>
  <si>
    <t>5-11м</t>
  </si>
  <si>
    <t>нов</t>
  </si>
  <si>
    <t>3сп</t>
  </si>
  <si>
    <t xml:space="preserve">         Трубы лежалые</t>
  </si>
  <si>
    <t xml:space="preserve">                                                       Производим резку любого металла.</t>
  </si>
  <si>
    <t xml:space="preserve">  Отводы к/з</t>
  </si>
  <si>
    <t>325,б/у</t>
  </si>
  <si>
    <t>1,6х2-3м</t>
  </si>
  <si>
    <t>2,05х3,74</t>
  </si>
  <si>
    <t>2,01х1,96</t>
  </si>
  <si>
    <t xml:space="preserve">                                                                             Оказываем услуги по рубке листа на гильотине.  </t>
  </si>
  <si>
    <t>х/д</t>
  </si>
  <si>
    <t>н/д</t>
  </si>
  <si>
    <t>426,б/у</t>
  </si>
  <si>
    <t>159,б/у</t>
  </si>
  <si>
    <t>1,43м</t>
  </si>
  <si>
    <t>б/у газ</t>
  </si>
  <si>
    <t>10-11,75</t>
  </si>
  <si>
    <t>32х32х4</t>
  </si>
  <si>
    <t>5-11</t>
  </si>
  <si>
    <t>1,5х3,4</t>
  </si>
  <si>
    <t>10х63</t>
  </si>
  <si>
    <t>Арматура</t>
  </si>
  <si>
    <t>б/у времянка</t>
  </si>
  <si>
    <t>сп/ш</t>
  </si>
  <si>
    <t>8,3м</t>
  </si>
  <si>
    <t>ДУ 15</t>
  </si>
  <si>
    <t>5-7м</t>
  </si>
  <si>
    <t>4-5мм</t>
  </si>
  <si>
    <t>4-7м</t>
  </si>
  <si>
    <t>11-12м</t>
  </si>
  <si>
    <t>12-12м</t>
  </si>
  <si>
    <t>леж</t>
  </si>
  <si>
    <t>вус</t>
  </si>
  <si>
    <t>6,3+11,25</t>
  </si>
  <si>
    <t>лит</t>
  </si>
  <si>
    <t>ппу</t>
  </si>
  <si>
    <t>1,5х3м</t>
  </si>
  <si>
    <t>219оц.</t>
  </si>
  <si>
    <t>219леж.</t>
  </si>
  <si>
    <t xml:space="preserve"> 30Б1</t>
  </si>
  <si>
    <t>35Б1</t>
  </si>
  <si>
    <t>4х40</t>
  </si>
  <si>
    <t>Прайс 44</t>
  </si>
  <si>
    <t>15.10.2013</t>
  </si>
  <si>
    <t>6; 7;8мм</t>
  </si>
  <si>
    <t>8,25м</t>
  </si>
  <si>
    <t>леж,сп/ш</t>
  </si>
  <si>
    <t>ДУ 25</t>
  </si>
  <si>
    <t>4-8м</t>
  </si>
  <si>
    <t>3,5мм</t>
  </si>
  <si>
    <t>в из.</t>
  </si>
  <si>
    <t>в ППУ</t>
  </si>
  <si>
    <t>Труба нержавеющая б/у</t>
  </si>
  <si>
    <t>2-7м</t>
  </si>
  <si>
    <t>304 АSS500</t>
  </si>
  <si>
    <t>1,5х6м</t>
  </si>
  <si>
    <t>1,5х5,4</t>
  </si>
  <si>
    <t>90хх10</t>
  </si>
  <si>
    <t>75х75х6</t>
  </si>
  <si>
    <t>б/у вода</t>
  </si>
  <si>
    <t xml:space="preserve">                                                      </t>
  </si>
  <si>
    <t xml:space="preserve">                                                                               </t>
  </si>
  <si>
    <t>80х80</t>
  </si>
  <si>
    <t>325 б/у</t>
  </si>
  <si>
    <t>5шт</t>
  </si>
  <si>
    <t>630х12 нов.</t>
  </si>
  <si>
    <t>1шт</t>
  </si>
  <si>
    <t>2шт</t>
  </si>
  <si>
    <t>секц</t>
  </si>
  <si>
    <t>4 шт</t>
  </si>
  <si>
    <t>26 шт.</t>
  </si>
  <si>
    <t>4-5,5</t>
  </si>
  <si>
    <t>4-4,2</t>
  </si>
  <si>
    <t>50х50</t>
  </si>
  <si>
    <t>б/у газ, леж.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</si>
</sst>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&quot;р.&quot;"/>
    <numFmt numFmtId="174" formatCode="0.000"/>
    <numFmt numFmtId="175" formatCode="_-* #,##0.0_р_._-;\-* #,##0.0_р_._-;_-* &quot;-&quot;??_р_._-;_-@_-"/>
    <numFmt numFmtId="176" formatCode="_-* #,##0_р_._-;\-* #,##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0.00_ ;\-0.00\ "/>
    <numFmt numFmtId="181" formatCode="0_ ;\-0\ "/>
    <numFmt numFmtId="182" formatCode="#,##0.000"/>
    <numFmt numFmtId="183" formatCode="#,##0&quot;р.&quot;"/>
    <numFmt numFmtId="184" formatCode="#,##0.0"/>
    <numFmt numFmtId="185" formatCode="0.0000000"/>
    <numFmt numFmtId="186" formatCode="0.000000"/>
    <numFmt numFmtId="187" formatCode="0.00000"/>
    <numFmt numFmtId="188" formatCode="0.0000"/>
    <numFmt numFmtId="189" formatCode="0.0%"/>
  </numFmts>
  <fonts count="14">
    <font>
      <sz val="10"/>
      <name val="Times New Roman"/>
      <family val="0"/>
    </font>
    <font>
      <sz val="12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2"/>
      <name val="Times New Roman Cyr"/>
      <family val="0"/>
    </font>
    <font>
      <b/>
      <sz val="14"/>
      <name val="Times New Roman Cyr"/>
      <family val="0"/>
    </font>
    <font>
      <u val="single"/>
      <sz val="12"/>
      <color indexed="12"/>
      <name val="Times New Roman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3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 wrapText="1"/>
    </xf>
    <xf numFmtId="1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2" fontId="1" fillId="0" borderId="5" xfId="0" applyNumberFormat="1" applyFont="1" applyBorder="1" applyAlignment="1">
      <alignment horizontal="left"/>
    </xf>
    <xf numFmtId="2" fontId="1" fillId="0" borderId="5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left"/>
    </xf>
    <xf numFmtId="172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2" fontId="1" fillId="0" borderId="3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/>
    </xf>
    <xf numFmtId="174" fontId="1" fillId="0" borderId="3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2" fontId="1" fillId="0" borderId="7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left"/>
    </xf>
    <xf numFmtId="0" fontId="1" fillId="0" borderId="6" xfId="0" applyFont="1" applyBorder="1" applyAlignment="1">
      <alignment/>
    </xf>
    <xf numFmtId="2" fontId="1" fillId="0" borderId="6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Continuous"/>
    </xf>
    <xf numFmtId="2" fontId="1" fillId="0" borderId="0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left"/>
    </xf>
    <xf numFmtId="174" fontId="1" fillId="0" borderId="5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172" fontId="1" fillId="0" borderId="8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shrinkToFit="1"/>
    </xf>
    <xf numFmtId="0" fontId="1" fillId="0" borderId="13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10" fillId="0" borderId="0" xfId="15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centerContinuous"/>
    </xf>
    <xf numFmtId="2" fontId="1" fillId="0" borderId="4" xfId="0" applyNumberFormat="1" applyFont="1" applyBorder="1" applyAlignment="1">
      <alignment horizontal="centerContinuous"/>
    </xf>
    <xf numFmtId="0" fontId="1" fillId="0" borderId="16" xfId="0" applyFont="1" applyBorder="1" applyAlignment="1">
      <alignment horizontal="center" shrinkToFit="1"/>
    </xf>
    <xf numFmtId="172" fontId="1" fillId="0" borderId="8" xfId="0" applyNumberFormat="1" applyFont="1" applyBorder="1" applyAlignment="1">
      <alignment horizontal="left"/>
    </xf>
    <xf numFmtId="174" fontId="1" fillId="0" borderId="8" xfId="0" applyNumberFormat="1" applyFont="1" applyBorder="1" applyAlignment="1">
      <alignment horizontal="left"/>
    </xf>
    <xf numFmtId="2" fontId="1" fillId="0" borderId="8" xfId="0" applyNumberFormat="1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1" fontId="1" fillId="0" borderId="17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/>
    </xf>
    <xf numFmtId="172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9" xfId="0" applyNumberFormat="1" applyFont="1" applyBorder="1" applyAlignment="1">
      <alignment horizontal="right"/>
    </xf>
    <xf numFmtId="1" fontId="1" fillId="0" borderId="19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174" fontId="1" fillId="0" borderId="6" xfId="0" applyNumberFormat="1" applyFont="1" applyBorder="1" applyAlignment="1">
      <alignment horizontal="right"/>
    </xf>
    <xf numFmtId="1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172" fontId="1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/>
    </xf>
    <xf numFmtId="1" fontId="1" fillId="0" borderId="6" xfId="0" applyNumberFormat="1" applyFont="1" applyFill="1" applyBorder="1" applyAlignment="1">
      <alignment horizontal="right"/>
    </xf>
    <xf numFmtId="2" fontId="1" fillId="0" borderId="6" xfId="0" applyNumberFormat="1" applyFont="1" applyFill="1" applyBorder="1" applyAlignment="1">
      <alignment horizontal="right"/>
    </xf>
    <xf numFmtId="1" fontId="1" fillId="0" borderId="22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4" fontId="1" fillId="0" borderId="19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left"/>
    </xf>
    <xf numFmtId="2" fontId="1" fillId="0" borderId="25" xfId="0" applyNumberFormat="1" applyFont="1" applyBorder="1" applyAlignment="1">
      <alignment horizontal="right"/>
    </xf>
    <xf numFmtId="0" fontId="6" fillId="0" borderId="26" xfId="0" applyFont="1" applyFill="1" applyBorder="1" applyAlignment="1">
      <alignment horizontal="center"/>
    </xf>
    <xf numFmtId="172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72" fontId="1" fillId="0" borderId="27" xfId="0" applyNumberFormat="1" applyFont="1" applyFill="1" applyBorder="1" applyAlignment="1">
      <alignment horizontal="center"/>
    </xf>
    <xf numFmtId="172" fontId="1" fillId="0" borderId="25" xfId="0" applyNumberFormat="1" applyFont="1" applyFill="1" applyBorder="1" applyAlignment="1">
      <alignment horizontal="center"/>
    </xf>
    <xf numFmtId="172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left"/>
    </xf>
    <xf numFmtId="1" fontId="1" fillId="0" borderId="25" xfId="0" applyNumberFormat="1" applyFont="1" applyFill="1" applyBorder="1" applyAlignment="1">
      <alignment horizontal="left"/>
    </xf>
    <xf numFmtId="1" fontId="1" fillId="0" borderId="28" xfId="0" applyNumberFormat="1" applyFont="1" applyFill="1" applyBorder="1" applyAlignment="1">
      <alignment horizontal="left"/>
    </xf>
    <xf numFmtId="1" fontId="1" fillId="0" borderId="27" xfId="0" applyNumberFormat="1" applyFont="1" applyFill="1" applyBorder="1" applyAlignment="1">
      <alignment horizontal="right"/>
    </xf>
    <xf numFmtId="1" fontId="1" fillId="0" borderId="25" xfId="0" applyNumberFormat="1" applyFont="1" applyFill="1" applyBorder="1" applyAlignment="1">
      <alignment horizontal="right"/>
    </xf>
    <xf numFmtId="1" fontId="1" fillId="0" borderId="28" xfId="0" applyNumberFormat="1" applyFont="1" applyFill="1" applyBorder="1" applyAlignment="1">
      <alignment horizontal="right"/>
    </xf>
    <xf numFmtId="1" fontId="1" fillId="0" borderId="29" xfId="0" applyNumberFormat="1" applyFont="1" applyFill="1" applyBorder="1" applyAlignment="1">
      <alignment/>
    </xf>
    <xf numFmtId="1" fontId="1" fillId="0" borderId="30" xfId="0" applyNumberFormat="1" applyFont="1" applyFill="1" applyBorder="1" applyAlignment="1">
      <alignment/>
    </xf>
    <xf numFmtId="1" fontId="1" fillId="0" borderId="31" xfId="0" applyNumberFormat="1" applyFont="1" applyFill="1" applyBorder="1" applyAlignment="1">
      <alignment/>
    </xf>
    <xf numFmtId="2" fontId="1" fillId="0" borderId="29" xfId="0" applyNumberFormat="1" applyFont="1" applyBorder="1" applyAlignment="1">
      <alignment horizontal="right"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0" fontId="1" fillId="0" borderId="27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1" fontId="1" fillId="0" borderId="27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right"/>
    </xf>
    <xf numFmtId="0" fontId="1" fillId="0" borderId="32" xfId="0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2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49" fontId="6" fillId="0" borderId="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174" fontId="1" fillId="0" borderId="35" xfId="0" applyNumberFormat="1" applyFont="1" applyBorder="1" applyAlignment="1">
      <alignment horizontal="left"/>
    </xf>
    <xf numFmtId="2" fontId="1" fillId="0" borderId="30" xfId="0" applyNumberFormat="1" applyFont="1" applyBorder="1" applyAlignment="1">
      <alignment horizontal="left"/>
    </xf>
    <xf numFmtId="1" fontId="1" fillId="0" borderId="30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right"/>
    </xf>
    <xf numFmtId="0" fontId="13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17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6" fillId="0" borderId="2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/>
    </xf>
    <xf numFmtId="1" fontId="1" fillId="0" borderId="37" xfId="0" applyNumberFormat="1" applyFont="1" applyBorder="1" applyAlignment="1">
      <alignment horizontal="right"/>
    </xf>
    <xf numFmtId="1" fontId="1" fillId="0" borderId="38" xfId="0" applyNumberFormat="1" applyFont="1" applyBorder="1" applyAlignment="1">
      <alignment/>
    </xf>
    <xf numFmtId="2" fontId="1" fillId="0" borderId="39" xfId="0" applyNumberFormat="1" applyFont="1" applyBorder="1" applyAlignment="1">
      <alignment horizontal="right"/>
    </xf>
    <xf numFmtId="2" fontId="1" fillId="0" borderId="40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1" fontId="1" fillId="0" borderId="41" xfId="0" applyNumberFormat="1" applyFont="1" applyBorder="1" applyAlignment="1">
      <alignment/>
    </xf>
    <xf numFmtId="1" fontId="1" fillId="0" borderId="19" xfId="0" applyNumberFormat="1" applyFont="1" applyBorder="1" applyAlignment="1">
      <alignment horizontal="right"/>
    </xf>
    <xf numFmtId="1" fontId="1" fillId="0" borderId="42" xfId="0" applyNumberFormat="1" applyFont="1" applyBorder="1" applyAlignment="1">
      <alignment/>
    </xf>
    <xf numFmtId="172" fontId="1" fillId="0" borderId="32" xfId="0" applyNumberFormat="1" applyFont="1" applyBorder="1" applyAlignment="1">
      <alignment horizontal="center"/>
    </xf>
    <xf numFmtId="0" fontId="1" fillId="0" borderId="42" xfId="0" applyFont="1" applyBorder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 horizontal="right"/>
    </xf>
    <xf numFmtId="172" fontId="1" fillId="0" borderId="43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left"/>
    </xf>
    <xf numFmtId="1" fontId="1" fillId="0" borderId="43" xfId="0" applyNumberFormat="1" applyFont="1" applyBorder="1" applyAlignment="1">
      <alignment/>
    </xf>
    <xf numFmtId="0" fontId="1" fillId="0" borderId="43" xfId="0" applyFont="1" applyBorder="1" applyAlignment="1">
      <alignment/>
    </xf>
    <xf numFmtId="0" fontId="6" fillId="0" borderId="5" xfId="0" applyFont="1" applyBorder="1" applyAlignment="1">
      <alignment horizontal="center"/>
    </xf>
    <xf numFmtId="172" fontId="1" fillId="0" borderId="44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" fontId="1" fillId="0" borderId="14" xfId="0" applyNumberFormat="1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72" fontId="1" fillId="0" borderId="46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left"/>
    </xf>
    <xf numFmtId="1" fontId="1" fillId="0" borderId="46" xfId="0" applyNumberFormat="1" applyFont="1" applyBorder="1" applyAlignment="1">
      <alignment/>
    </xf>
    <xf numFmtId="0" fontId="1" fillId="0" borderId="46" xfId="0" applyFont="1" applyBorder="1" applyAlignment="1">
      <alignment/>
    </xf>
    <xf numFmtId="2" fontId="1" fillId="0" borderId="46" xfId="0" applyNumberFormat="1" applyFont="1" applyBorder="1" applyAlignment="1">
      <alignment horizontal="right"/>
    </xf>
    <xf numFmtId="1" fontId="1" fillId="0" borderId="46" xfId="0" applyNumberFormat="1" applyFont="1" applyBorder="1" applyAlignment="1">
      <alignment horizontal="right"/>
    </xf>
    <xf numFmtId="1" fontId="1" fillId="0" borderId="47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 horizontal="right"/>
    </xf>
    <xf numFmtId="1" fontId="1" fillId="0" borderId="49" xfId="0" applyNumberFormat="1" applyFont="1" applyBorder="1" applyAlignment="1">
      <alignment/>
    </xf>
    <xf numFmtId="0" fontId="11" fillId="0" borderId="45" xfId="0" applyFont="1" applyBorder="1" applyAlignment="1">
      <alignment horizontal="center"/>
    </xf>
    <xf numFmtId="172" fontId="6" fillId="0" borderId="46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left"/>
    </xf>
    <xf numFmtId="172" fontId="6" fillId="0" borderId="36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172" fontId="1" fillId="0" borderId="36" xfId="0" applyNumberFormat="1" applyFont="1" applyBorder="1" applyAlignment="1">
      <alignment horizontal="left"/>
    </xf>
    <xf numFmtId="174" fontId="1" fillId="0" borderId="36" xfId="0" applyNumberFormat="1" applyFont="1" applyBorder="1" applyAlignment="1">
      <alignment horizontal="left"/>
    </xf>
    <xf numFmtId="2" fontId="1" fillId="0" borderId="36" xfId="0" applyNumberFormat="1" applyFont="1" applyBorder="1" applyAlignment="1">
      <alignment horizontal="left"/>
    </xf>
    <xf numFmtId="2" fontId="1" fillId="0" borderId="36" xfId="0" applyNumberFormat="1" applyFont="1" applyBorder="1" applyAlignment="1">
      <alignment horizontal="right"/>
    </xf>
    <xf numFmtId="1" fontId="1" fillId="0" borderId="36" xfId="0" applyNumberFormat="1" applyFont="1" applyBorder="1" applyAlignment="1">
      <alignment horizontal="center"/>
    </xf>
    <xf numFmtId="2" fontId="1" fillId="0" borderId="36" xfId="0" applyNumberFormat="1" applyFont="1" applyFill="1" applyBorder="1" applyAlignment="1">
      <alignment horizontal="right"/>
    </xf>
    <xf numFmtId="1" fontId="1" fillId="0" borderId="50" xfId="0" applyNumberFormat="1" applyFont="1" applyBorder="1" applyAlignment="1">
      <alignment horizontal="left"/>
    </xf>
    <xf numFmtId="0" fontId="6" fillId="0" borderId="5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72" fontId="6" fillId="0" borderId="53" xfId="0" applyNumberFormat="1" applyFont="1" applyBorder="1" applyAlignment="1">
      <alignment horizontal="center"/>
    </xf>
    <xf numFmtId="172" fontId="6" fillId="0" borderId="30" xfId="0" applyNumberFormat="1" applyFont="1" applyBorder="1" applyAlignment="1">
      <alignment horizontal="center"/>
    </xf>
    <xf numFmtId="172" fontId="6" fillId="0" borderId="29" xfId="0" applyNumberFormat="1" applyFont="1" applyBorder="1" applyAlignment="1">
      <alignment horizontal="center"/>
    </xf>
    <xf numFmtId="172" fontId="6" fillId="0" borderId="2" xfId="0" applyNumberFormat="1" applyFont="1" applyBorder="1" applyAlignment="1">
      <alignment horizontal="center"/>
    </xf>
    <xf numFmtId="172" fontId="1" fillId="0" borderId="31" xfId="0" applyNumberFormat="1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172" fontId="1" fillId="0" borderId="53" xfId="0" applyNumberFormat="1" applyFont="1" applyBorder="1" applyAlignment="1">
      <alignment horizontal="left"/>
    </xf>
    <xf numFmtId="172" fontId="1" fillId="0" borderId="30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0" borderId="2" xfId="0" applyNumberFormat="1" applyFont="1" applyBorder="1" applyAlignment="1">
      <alignment horizontal="left"/>
    </xf>
    <xf numFmtId="1" fontId="1" fillId="0" borderId="31" xfId="0" applyNumberFormat="1" applyFont="1" applyFill="1" applyBorder="1" applyAlignment="1">
      <alignment horizontal="left"/>
    </xf>
    <xf numFmtId="174" fontId="1" fillId="0" borderId="27" xfId="0" applyNumberFormat="1" applyFont="1" applyBorder="1" applyAlignment="1">
      <alignment horizontal="left"/>
    </xf>
    <xf numFmtId="174" fontId="1" fillId="0" borderId="25" xfId="0" applyNumberFormat="1" applyFont="1" applyBorder="1" applyAlignment="1">
      <alignment horizontal="left"/>
    </xf>
    <xf numFmtId="174" fontId="1" fillId="0" borderId="52" xfId="0" applyNumberFormat="1" applyFont="1" applyBorder="1" applyAlignment="1">
      <alignment horizontal="left"/>
    </xf>
    <xf numFmtId="1" fontId="1" fillId="0" borderId="28" xfId="0" applyNumberFormat="1" applyFont="1" applyFill="1" applyBorder="1" applyAlignment="1">
      <alignment/>
    </xf>
    <xf numFmtId="2" fontId="1" fillId="0" borderId="53" xfId="0" applyNumberFormat="1" applyFont="1" applyBorder="1" applyAlignment="1">
      <alignment horizontal="left"/>
    </xf>
    <xf numFmtId="2" fontId="1" fillId="0" borderId="29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0" fontId="1" fillId="0" borderId="31" xfId="0" applyFont="1" applyFill="1" applyBorder="1" applyAlignment="1">
      <alignment/>
    </xf>
    <xf numFmtId="2" fontId="1" fillId="0" borderId="27" xfId="0" applyNumberFormat="1" applyFont="1" applyBorder="1" applyAlignment="1">
      <alignment horizontal="right"/>
    </xf>
    <xf numFmtId="2" fontId="1" fillId="0" borderId="35" xfId="0" applyNumberFormat="1" applyFont="1" applyBorder="1" applyAlignment="1">
      <alignment horizontal="right"/>
    </xf>
    <xf numFmtId="2" fontId="1" fillId="0" borderId="52" xfId="0" applyNumberFormat="1" applyFont="1" applyBorder="1" applyAlignment="1">
      <alignment horizontal="right"/>
    </xf>
    <xf numFmtId="2" fontId="1" fillId="0" borderId="28" xfId="0" applyNumberFormat="1" applyFont="1" applyBorder="1" applyAlignment="1">
      <alignment horizontal="right"/>
    </xf>
    <xf numFmtId="1" fontId="1" fillId="0" borderId="53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54" xfId="0" applyNumberFormat="1" applyFont="1" applyBorder="1" applyAlignment="1">
      <alignment horizontal="left"/>
    </xf>
    <xf numFmtId="1" fontId="1" fillId="0" borderId="55" xfId="0" applyNumberFormat="1" applyFont="1" applyBorder="1" applyAlignment="1">
      <alignment horizontal="left"/>
    </xf>
    <xf numFmtId="1" fontId="1" fillId="0" borderId="56" xfId="0" applyNumberFormat="1" applyFont="1" applyBorder="1" applyAlignment="1">
      <alignment horizontal="left"/>
    </xf>
    <xf numFmtId="1" fontId="1" fillId="0" borderId="57" xfId="0" applyNumberFormat="1" applyFont="1" applyBorder="1" applyAlignment="1">
      <alignment horizontal="left"/>
    </xf>
    <xf numFmtId="1" fontId="1" fillId="0" borderId="58" xfId="0" applyNumberFormat="1" applyFont="1" applyBorder="1" applyAlignment="1">
      <alignment horizontal="left"/>
    </xf>
    <xf numFmtId="1" fontId="1" fillId="0" borderId="59" xfId="0" applyNumberFormat="1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172" fontId="1" fillId="0" borderId="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2" fontId="1" fillId="0" borderId="8" xfId="0" applyNumberFormat="1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1" fontId="1" fillId="0" borderId="23" xfId="0" applyNumberFormat="1" applyFont="1" applyBorder="1" applyAlignment="1">
      <alignment/>
    </xf>
    <xf numFmtId="0" fontId="11" fillId="0" borderId="60" xfId="0" applyFont="1" applyBorder="1" applyAlignment="1">
      <alignment horizontal="center"/>
    </xf>
    <xf numFmtId="172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2" fontId="1" fillId="0" borderId="7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0" fontId="6" fillId="0" borderId="22" xfId="0" applyFont="1" applyFill="1" applyBorder="1" applyAlignment="1">
      <alignment horizontal="center"/>
    </xf>
    <xf numFmtId="172" fontId="1" fillId="0" borderId="5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" fontId="1" fillId="0" borderId="5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/>
    </xf>
    <xf numFmtId="0" fontId="1" fillId="0" borderId="52" xfId="0" applyFont="1" applyFill="1" applyBorder="1" applyAlignment="1">
      <alignment/>
    </xf>
    <xf numFmtId="2" fontId="1" fillId="0" borderId="2" xfId="0" applyNumberFormat="1" applyFont="1" applyBorder="1" applyAlignment="1">
      <alignment horizontal="right"/>
    </xf>
    <xf numFmtId="1" fontId="1" fillId="0" borderId="52" xfId="0" applyNumberFormat="1" applyFont="1" applyFill="1" applyBorder="1" applyAlignment="1">
      <alignment horizontal="right"/>
    </xf>
    <xf numFmtId="1" fontId="1" fillId="0" borderId="52" xfId="0" applyNumberFormat="1" applyFont="1" applyBorder="1" applyAlignment="1">
      <alignment/>
    </xf>
    <xf numFmtId="1" fontId="1" fillId="0" borderId="25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1" fontId="6" fillId="0" borderId="36" xfId="0" applyNumberFormat="1" applyFont="1" applyBorder="1" applyAlignment="1">
      <alignment horizontal="left"/>
    </xf>
    <xf numFmtId="1" fontId="1" fillId="0" borderId="36" xfId="0" applyNumberFormat="1" applyFont="1" applyBorder="1" applyAlignment="1">
      <alignment/>
    </xf>
    <xf numFmtId="0" fontId="1" fillId="0" borderId="36" xfId="0" applyFont="1" applyBorder="1" applyAlignment="1">
      <alignment/>
    </xf>
    <xf numFmtId="1" fontId="1" fillId="0" borderId="50" xfId="0" applyNumberFormat="1" applyFont="1" applyBorder="1" applyAlignment="1">
      <alignment/>
    </xf>
    <xf numFmtId="1" fontId="6" fillId="0" borderId="3" xfId="0" applyNumberFormat="1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7" xfId="0" applyFont="1" applyBorder="1" applyAlignment="1">
      <alignment horizontal="left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409575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1352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390525</xdr:colOff>
      <xdr:row>81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21100"/>
          <a:ext cx="1362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vatrub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36"/>
  <sheetViews>
    <sheetView tabSelected="1" view="pageBreakPreview" zoomScale="60" zoomScaleNormal="75" workbookViewId="0" topLeftCell="A1">
      <selection activeCell="L98" sqref="L98"/>
    </sheetView>
  </sheetViews>
  <sheetFormatPr defaultColWidth="9.33203125" defaultRowHeight="12.75"/>
  <cols>
    <col min="1" max="1" width="17" style="3" customWidth="1"/>
    <col min="2" max="2" width="13" style="10" customWidth="1"/>
    <col min="3" max="3" width="15.33203125" style="11" customWidth="1"/>
    <col min="4" max="4" width="14.16015625" style="3" customWidth="1"/>
    <col min="5" max="5" width="16.33203125" style="3" customWidth="1"/>
    <col min="6" max="6" width="10" style="3" customWidth="1"/>
    <col min="7" max="7" width="11.83203125" style="3" customWidth="1"/>
    <col min="8" max="8" width="15.83203125" style="3" customWidth="1"/>
    <col min="9" max="9" width="12.16015625" style="12" customWidth="1"/>
    <col min="10" max="10" width="14.33203125" style="13" customWidth="1"/>
    <col min="11" max="11" width="9.66015625" style="3" customWidth="1"/>
    <col min="12" max="12" width="24.33203125" style="3" customWidth="1"/>
    <col min="13" max="15" width="5.33203125" style="3" customWidth="1"/>
    <col min="16" max="16" width="9.33203125" style="3" customWidth="1"/>
    <col min="17" max="16384" width="5.33203125" style="3" customWidth="1"/>
  </cols>
  <sheetData>
    <row r="1" spans="1:10" ht="18">
      <c r="A1" s="4"/>
      <c r="B1" s="14"/>
      <c r="C1" s="2"/>
      <c r="D1" s="74" t="s">
        <v>24</v>
      </c>
      <c r="E1" s="74"/>
      <c r="F1" s="74"/>
      <c r="G1" s="74"/>
      <c r="H1" s="74"/>
      <c r="I1" s="15"/>
      <c r="J1" s="16" t="s">
        <v>92</v>
      </c>
    </row>
    <row r="2" spans="1:12" ht="15.75">
      <c r="A2" s="4"/>
      <c r="B2" s="14"/>
      <c r="C2" s="17"/>
      <c r="D2" s="15"/>
      <c r="E2" s="15"/>
      <c r="F2" s="15"/>
      <c r="G2" s="15"/>
      <c r="H2" s="15"/>
      <c r="I2" s="15"/>
      <c r="J2" s="17" t="s">
        <v>93</v>
      </c>
      <c r="L2" s="75"/>
    </row>
    <row r="3" spans="1:24" ht="15.75">
      <c r="A3" s="4"/>
      <c r="B3" s="14"/>
      <c r="C3" s="3"/>
      <c r="D3" s="71" t="s">
        <v>3</v>
      </c>
      <c r="E3" s="72"/>
      <c r="F3" s="73"/>
      <c r="G3" s="72"/>
      <c r="H3" s="73"/>
      <c r="I3" s="72"/>
      <c r="J3" s="3" t="s">
        <v>30</v>
      </c>
      <c r="X3" s="98"/>
    </row>
    <row r="4" spans="1:10" ht="16.5" thickBot="1">
      <c r="A4" s="4"/>
      <c r="B4" s="14"/>
      <c r="C4" s="3"/>
      <c r="D4" s="71" t="s">
        <v>38</v>
      </c>
      <c r="E4" s="72"/>
      <c r="F4" s="73"/>
      <c r="G4" s="72"/>
      <c r="H4" s="73"/>
      <c r="I4" s="72"/>
      <c r="J4" s="75" t="s">
        <v>42</v>
      </c>
    </row>
    <row r="5" spans="1:10" ht="16.5" customHeight="1" thickBot="1">
      <c r="A5" s="48" t="s">
        <v>41</v>
      </c>
      <c r="B5" s="49"/>
      <c r="C5" s="76"/>
      <c r="D5" s="77"/>
      <c r="E5" s="97"/>
      <c r="F5" s="78"/>
      <c r="G5" s="78"/>
      <c r="H5" s="79"/>
      <c r="I5" s="80"/>
      <c r="J5" s="20"/>
    </row>
    <row r="6" spans="1:10" ht="16.5" customHeight="1" thickBot="1">
      <c r="A6" s="21" t="s">
        <v>4</v>
      </c>
      <c r="B6" s="44" t="s">
        <v>5</v>
      </c>
      <c r="C6" s="45" t="s">
        <v>1</v>
      </c>
      <c r="D6" s="46" t="s">
        <v>0</v>
      </c>
      <c r="E6" s="47" t="s">
        <v>6</v>
      </c>
      <c r="F6" s="22" t="s">
        <v>7</v>
      </c>
      <c r="G6" s="21" t="s">
        <v>8</v>
      </c>
      <c r="H6" s="23" t="s">
        <v>9</v>
      </c>
      <c r="I6" s="85" t="s">
        <v>10</v>
      </c>
      <c r="J6" s="86" t="s">
        <v>11</v>
      </c>
    </row>
    <row r="7" spans="1:10" ht="16.5" customHeight="1">
      <c r="A7" s="81">
        <v>28</v>
      </c>
      <c r="B7" s="52">
        <v>3.5</v>
      </c>
      <c r="C7" s="51"/>
      <c r="D7" s="82" t="s">
        <v>39</v>
      </c>
      <c r="E7" s="83" t="s">
        <v>14</v>
      </c>
      <c r="F7" s="84"/>
      <c r="G7" s="28">
        <f>0.02466*B7*(A7-B7)</f>
        <v>2.11</v>
      </c>
      <c r="H7" s="50">
        <v>22000</v>
      </c>
      <c r="I7" s="28">
        <f aca="true" t="shared" si="0" ref="I7:I18">H7/1000*G7</f>
        <v>46.42</v>
      </c>
      <c r="J7" s="115">
        <v>25</v>
      </c>
    </row>
    <row r="8" spans="1:10" ht="16.5" customHeight="1">
      <c r="A8" s="81">
        <v>60</v>
      </c>
      <c r="B8" s="52">
        <v>4</v>
      </c>
      <c r="C8" s="51"/>
      <c r="D8" s="82" t="s">
        <v>121</v>
      </c>
      <c r="E8" s="83" t="s">
        <v>14</v>
      </c>
      <c r="F8" s="84"/>
      <c r="G8" s="28">
        <f>0.02466*B8*(A8-B8)</f>
        <v>5.52</v>
      </c>
      <c r="H8" s="50">
        <v>22000</v>
      </c>
      <c r="I8" s="28">
        <f t="shared" si="0"/>
        <v>121.44</v>
      </c>
      <c r="J8" s="115">
        <v>40</v>
      </c>
    </row>
    <row r="9" spans="1:10" ht="16.5" customHeight="1">
      <c r="A9" s="81">
        <v>76</v>
      </c>
      <c r="B9" s="52">
        <v>4</v>
      </c>
      <c r="C9" s="51"/>
      <c r="D9" s="82" t="s">
        <v>76</v>
      </c>
      <c r="E9" s="83" t="s">
        <v>14</v>
      </c>
      <c r="F9" s="84"/>
      <c r="G9" s="28">
        <f>0.02466*B9*(A9-B9)</f>
        <v>7.1</v>
      </c>
      <c r="H9" s="50">
        <v>22000</v>
      </c>
      <c r="I9" s="28">
        <f t="shared" si="0"/>
        <v>156.2</v>
      </c>
      <c r="J9" s="115">
        <v>50</v>
      </c>
    </row>
    <row r="10" spans="1:10" ht="16.5" customHeight="1">
      <c r="A10" s="63">
        <v>89</v>
      </c>
      <c r="B10" s="25" t="s">
        <v>77</v>
      </c>
      <c r="C10" s="26"/>
      <c r="D10" s="24" t="s">
        <v>78</v>
      </c>
      <c r="E10" s="8" t="s">
        <v>14</v>
      </c>
      <c r="F10" s="27"/>
      <c r="G10" s="28">
        <v>9.4</v>
      </c>
      <c r="H10" s="27">
        <v>20500</v>
      </c>
      <c r="I10" s="28">
        <f t="shared" si="0"/>
        <v>192.7</v>
      </c>
      <c r="J10" s="41">
        <v>60</v>
      </c>
    </row>
    <row r="11" spans="1:10" ht="16.5" customHeight="1">
      <c r="A11" s="63">
        <v>108</v>
      </c>
      <c r="B11" s="25">
        <v>5</v>
      </c>
      <c r="C11" s="26"/>
      <c r="D11" s="24"/>
      <c r="E11" s="8" t="s">
        <v>14</v>
      </c>
      <c r="F11" s="27"/>
      <c r="G11" s="28">
        <f>0.02466*B11*(A11-B11)</f>
        <v>12.7</v>
      </c>
      <c r="H11" s="27">
        <v>20500</v>
      </c>
      <c r="I11" s="28">
        <f t="shared" si="0"/>
        <v>260.35</v>
      </c>
      <c r="J11" s="41">
        <v>80</v>
      </c>
    </row>
    <row r="12" spans="1:10" ht="16.5" customHeight="1">
      <c r="A12" s="63">
        <v>114</v>
      </c>
      <c r="B12" s="25">
        <v>4.5</v>
      </c>
      <c r="C12" s="26"/>
      <c r="D12" s="24" t="s">
        <v>27</v>
      </c>
      <c r="E12" s="8" t="s">
        <v>14</v>
      </c>
      <c r="F12" s="27"/>
      <c r="G12" s="28">
        <f aca="true" t="shared" si="1" ref="G12:G27">0.02466*B12*(A12-B12)</f>
        <v>12.15</v>
      </c>
      <c r="H12" s="27">
        <v>20500</v>
      </c>
      <c r="I12" s="28">
        <f t="shared" si="0"/>
        <v>249.08</v>
      </c>
      <c r="J12" s="41">
        <v>80</v>
      </c>
    </row>
    <row r="13" spans="1:10" ht="16.5" customHeight="1">
      <c r="A13" s="63">
        <v>133</v>
      </c>
      <c r="B13" s="25">
        <v>5</v>
      </c>
      <c r="C13" s="26"/>
      <c r="D13" s="24" t="s">
        <v>33</v>
      </c>
      <c r="E13" s="8" t="s">
        <v>14</v>
      </c>
      <c r="F13" s="27"/>
      <c r="G13" s="28">
        <f t="shared" si="1"/>
        <v>15.78</v>
      </c>
      <c r="H13" s="27">
        <v>20500</v>
      </c>
      <c r="I13" s="28">
        <f t="shared" si="0"/>
        <v>323.49</v>
      </c>
      <c r="J13" s="41">
        <v>80</v>
      </c>
    </row>
    <row r="14" spans="1:10" ht="16.5" customHeight="1">
      <c r="A14" s="63">
        <v>133</v>
      </c>
      <c r="B14" s="25">
        <v>8</v>
      </c>
      <c r="C14" s="26"/>
      <c r="D14" s="24" t="s">
        <v>27</v>
      </c>
      <c r="E14" s="8" t="s">
        <v>14</v>
      </c>
      <c r="F14" s="27"/>
      <c r="G14" s="28">
        <f t="shared" si="1"/>
        <v>24.66</v>
      </c>
      <c r="H14" s="27">
        <v>22000</v>
      </c>
      <c r="I14" s="28">
        <f t="shared" si="0"/>
        <v>542.52</v>
      </c>
      <c r="J14" s="41">
        <v>100</v>
      </c>
    </row>
    <row r="15" spans="1:10" ht="16.5" customHeight="1">
      <c r="A15" s="64">
        <v>159</v>
      </c>
      <c r="B15" s="25">
        <v>5</v>
      </c>
      <c r="C15" s="26" t="s">
        <v>2</v>
      </c>
      <c r="D15" s="24" t="s">
        <v>21</v>
      </c>
      <c r="E15" s="30" t="s">
        <v>14</v>
      </c>
      <c r="F15" s="27" t="s">
        <v>13</v>
      </c>
      <c r="G15" s="28">
        <f t="shared" si="1"/>
        <v>18.99</v>
      </c>
      <c r="H15" s="27">
        <v>22000</v>
      </c>
      <c r="I15" s="28">
        <f t="shared" si="0"/>
        <v>417.78</v>
      </c>
      <c r="J15" s="41">
        <v>100</v>
      </c>
    </row>
    <row r="16" spans="1:10" ht="16.5" customHeight="1">
      <c r="A16" s="64">
        <v>159</v>
      </c>
      <c r="B16" s="25" t="s">
        <v>94</v>
      </c>
      <c r="C16" s="26"/>
      <c r="D16" s="24"/>
      <c r="E16" s="30" t="s">
        <v>124</v>
      </c>
      <c r="F16" s="27"/>
      <c r="G16" s="28" t="e">
        <f t="shared" si="1"/>
        <v>#VALUE!</v>
      </c>
      <c r="H16" s="27">
        <v>22000</v>
      </c>
      <c r="I16" s="28" t="e">
        <f t="shared" si="0"/>
        <v>#VALUE!</v>
      </c>
      <c r="J16" s="41">
        <v>120</v>
      </c>
    </row>
    <row r="17" spans="1:10" ht="16.5" customHeight="1">
      <c r="A17" s="64">
        <v>159</v>
      </c>
      <c r="B17" s="25">
        <v>12</v>
      </c>
      <c r="C17" s="26"/>
      <c r="D17" s="24">
        <v>8</v>
      </c>
      <c r="E17" s="30" t="s">
        <v>20</v>
      </c>
      <c r="F17" s="27"/>
      <c r="G17" s="28">
        <f t="shared" si="1"/>
        <v>43.5</v>
      </c>
      <c r="H17" s="27">
        <v>25000</v>
      </c>
      <c r="I17" s="28">
        <f t="shared" si="0"/>
        <v>1087.5</v>
      </c>
      <c r="J17" s="41">
        <v>150</v>
      </c>
    </row>
    <row r="18" spans="1:10" ht="16.5" customHeight="1">
      <c r="A18" s="64">
        <v>219</v>
      </c>
      <c r="B18" s="25">
        <v>8</v>
      </c>
      <c r="C18" s="26"/>
      <c r="D18" s="24" t="s">
        <v>36</v>
      </c>
      <c r="E18" s="30" t="s">
        <v>14</v>
      </c>
      <c r="F18" s="27"/>
      <c r="G18" s="28">
        <f t="shared" si="1"/>
        <v>41.63</v>
      </c>
      <c r="H18" s="27">
        <v>22000</v>
      </c>
      <c r="I18" s="28">
        <f t="shared" si="0"/>
        <v>915.86</v>
      </c>
      <c r="J18" s="41">
        <v>150</v>
      </c>
    </row>
    <row r="19" spans="1:10" ht="16.5" customHeight="1">
      <c r="A19" s="65">
        <v>273</v>
      </c>
      <c r="B19" s="25">
        <v>7</v>
      </c>
      <c r="C19" s="26"/>
      <c r="D19" s="24" t="s">
        <v>22</v>
      </c>
      <c r="E19" s="27" t="s">
        <v>72</v>
      </c>
      <c r="F19" s="27" t="s">
        <v>12</v>
      </c>
      <c r="G19" s="28">
        <f t="shared" si="1"/>
        <v>45.92</v>
      </c>
      <c r="H19" s="27">
        <v>23000</v>
      </c>
      <c r="I19" s="28">
        <f aca="true" t="shared" si="2" ref="I19:I29">H19/1000*G19</f>
        <v>1056.16</v>
      </c>
      <c r="J19" s="41">
        <v>200</v>
      </c>
    </row>
    <row r="20" spans="1:10" ht="16.5" customHeight="1">
      <c r="A20" s="65">
        <v>273</v>
      </c>
      <c r="B20" s="25">
        <v>10</v>
      </c>
      <c r="C20" s="26"/>
      <c r="D20" s="24" t="s">
        <v>34</v>
      </c>
      <c r="E20" s="27" t="s">
        <v>35</v>
      </c>
      <c r="F20" s="27" t="s">
        <v>12</v>
      </c>
      <c r="G20" s="28">
        <f t="shared" si="1"/>
        <v>64.86</v>
      </c>
      <c r="H20" s="27">
        <v>22000</v>
      </c>
      <c r="I20" s="28">
        <f t="shared" si="2"/>
        <v>1426.92</v>
      </c>
      <c r="J20" s="41">
        <v>250</v>
      </c>
    </row>
    <row r="21" spans="1:10" ht="16.5" customHeight="1">
      <c r="A21" s="65">
        <v>325</v>
      </c>
      <c r="B21" s="25">
        <v>9</v>
      </c>
      <c r="C21" s="26"/>
      <c r="D21" s="24">
        <v>11</v>
      </c>
      <c r="E21" s="27" t="s">
        <v>81</v>
      </c>
      <c r="F21" s="27" t="s">
        <v>13</v>
      </c>
      <c r="G21" s="28">
        <f t="shared" si="1"/>
        <v>70.13</v>
      </c>
      <c r="H21" s="27">
        <v>26000</v>
      </c>
      <c r="I21" s="28">
        <f t="shared" si="2"/>
        <v>1823.38</v>
      </c>
      <c r="J21" s="41">
        <v>230</v>
      </c>
    </row>
    <row r="22" spans="1:10" ht="16.5" customHeight="1">
      <c r="A22" s="291">
        <v>426</v>
      </c>
      <c r="B22" s="88">
        <v>7</v>
      </c>
      <c r="C22" s="89"/>
      <c r="D22" s="37"/>
      <c r="E22" s="38" t="s">
        <v>109</v>
      </c>
      <c r="F22" s="38"/>
      <c r="G22" s="28">
        <f t="shared" si="1"/>
        <v>72.33</v>
      </c>
      <c r="H22" s="38">
        <v>21000</v>
      </c>
      <c r="I22" s="39">
        <f t="shared" si="2"/>
        <v>1518.93</v>
      </c>
      <c r="J22" s="91"/>
    </row>
    <row r="23" spans="1:10" ht="16.5" customHeight="1">
      <c r="A23" s="291">
        <v>426</v>
      </c>
      <c r="B23" s="88">
        <v>8</v>
      </c>
      <c r="C23" s="89"/>
      <c r="D23" s="37"/>
      <c r="E23" s="38" t="s">
        <v>109</v>
      </c>
      <c r="F23" s="38"/>
      <c r="G23" s="28">
        <f t="shared" si="1"/>
        <v>82.46</v>
      </c>
      <c r="H23" s="38">
        <v>21000</v>
      </c>
      <c r="I23" s="39">
        <f t="shared" si="2"/>
        <v>1731.66</v>
      </c>
      <c r="J23" s="91"/>
    </row>
    <row r="24" spans="1:10" ht="16.5" customHeight="1">
      <c r="A24" s="291">
        <v>530</v>
      </c>
      <c r="B24" s="88">
        <v>8</v>
      </c>
      <c r="C24" s="89"/>
      <c r="D24" s="37"/>
      <c r="E24" s="38"/>
      <c r="F24" s="38"/>
      <c r="G24" s="28">
        <f t="shared" si="1"/>
        <v>102.98</v>
      </c>
      <c r="H24" s="38">
        <v>22000</v>
      </c>
      <c r="I24" s="39">
        <f t="shared" si="2"/>
        <v>2265.56</v>
      </c>
      <c r="J24" s="91"/>
    </row>
    <row r="25" spans="1:10" ht="16.5" customHeight="1">
      <c r="A25" s="113">
        <v>820</v>
      </c>
      <c r="B25" s="88">
        <v>10</v>
      </c>
      <c r="C25" s="89"/>
      <c r="D25" s="194" t="s">
        <v>15</v>
      </c>
      <c r="E25" s="37" t="s">
        <v>65</v>
      </c>
      <c r="F25" s="37" t="s">
        <v>13</v>
      </c>
      <c r="G25" s="28">
        <f t="shared" si="1"/>
        <v>199.75</v>
      </c>
      <c r="H25" s="90">
        <v>22000</v>
      </c>
      <c r="I25" s="39">
        <f t="shared" si="2"/>
        <v>4394.5</v>
      </c>
      <c r="J25" s="91">
        <v>450</v>
      </c>
    </row>
    <row r="26" spans="1:10" ht="16.5" customHeight="1">
      <c r="A26" s="113">
        <v>820</v>
      </c>
      <c r="B26" s="88">
        <v>11</v>
      </c>
      <c r="C26" s="89"/>
      <c r="D26" s="194" t="s">
        <v>79</v>
      </c>
      <c r="E26" s="37" t="s">
        <v>65</v>
      </c>
      <c r="F26" s="37"/>
      <c r="G26" s="28">
        <f t="shared" si="1"/>
        <v>219.45</v>
      </c>
      <c r="H26" s="90">
        <v>22000</v>
      </c>
      <c r="I26" s="39">
        <f t="shared" si="2"/>
        <v>4827.9</v>
      </c>
      <c r="J26" s="91">
        <v>450</v>
      </c>
    </row>
    <row r="27" spans="1:10" ht="16.5" customHeight="1">
      <c r="A27" s="113">
        <v>820</v>
      </c>
      <c r="B27" s="88">
        <v>12</v>
      </c>
      <c r="C27" s="89"/>
      <c r="D27" s="194" t="s">
        <v>95</v>
      </c>
      <c r="E27" s="37" t="s">
        <v>96</v>
      </c>
      <c r="F27" s="37"/>
      <c r="G27" s="28">
        <f t="shared" si="1"/>
        <v>239.1</v>
      </c>
      <c r="H27" s="90">
        <v>24000</v>
      </c>
      <c r="I27" s="39">
        <f t="shared" si="2"/>
        <v>5738.4</v>
      </c>
      <c r="J27" s="91">
        <v>550</v>
      </c>
    </row>
    <row r="28" spans="1:10" ht="16.5" customHeight="1">
      <c r="A28" s="113">
        <v>1020</v>
      </c>
      <c r="B28" s="88">
        <v>9</v>
      </c>
      <c r="C28" s="89"/>
      <c r="D28" s="194" t="s">
        <v>15</v>
      </c>
      <c r="E28" s="37" t="s">
        <v>65</v>
      </c>
      <c r="F28" s="37" t="s">
        <v>13</v>
      </c>
      <c r="G28" s="28">
        <f>0.02466*B28*(A28-B28)*1.015</f>
        <v>227.75</v>
      </c>
      <c r="H28" s="90">
        <v>20500</v>
      </c>
      <c r="I28" s="39">
        <f t="shared" si="2"/>
        <v>4668.88</v>
      </c>
      <c r="J28" s="91">
        <v>500</v>
      </c>
    </row>
    <row r="29" spans="1:10" ht="16.5" customHeight="1">
      <c r="A29" s="113">
        <v>1020</v>
      </c>
      <c r="B29" s="88">
        <v>11</v>
      </c>
      <c r="C29" s="89"/>
      <c r="D29" s="114">
        <v>11</v>
      </c>
      <c r="E29" s="32"/>
      <c r="F29" s="38" t="s">
        <v>73</v>
      </c>
      <c r="G29" s="28">
        <f>0.02466*B29*1.015*(A29-B29)</f>
        <v>277.81</v>
      </c>
      <c r="H29" s="90">
        <v>20000</v>
      </c>
      <c r="I29" s="39">
        <f t="shared" si="2"/>
        <v>5556.2</v>
      </c>
      <c r="J29" s="91">
        <v>550</v>
      </c>
    </row>
    <row r="30" spans="1:10" ht="16.5" customHeight="1">
      <c r="A30" s="106">
        <v>1220</v>
      </c>
      <c r="B30" s="107">
        <v>10</v>
      </c>
      <c r="C30" s="108"/>
      <c r="D30" s="109" t="s">
        <v>15</v>
      </c>
      <c r="E30" s="62"/>
      <c r="F30" s="110" t="s">
        <v>13</v>
      </c>
      <c r="G30" s="39">
        <f>0.02466*B30*1.01*(A30-B30)</f>
        <v>301.37</v>
      </c>
      <c r="H30" s="111">
        <v>21000</v>
      </c>
      <c r="I30" s="112">
        <f>H30/1000*G30</f>
        <v>6328.77</v>
      </c>
      <c r="J30" s="91">
        <v>700</v>
      </c>
    </row>
    <row r="31" spans="1:10" ht="16.5" customHeight="1">
      <c r="A31" s="106">
        <v>1220</v>
      </c>
      <c r="B31" s="107">
        <v>12</v>
      </c>
      <c r="C31" s="108"/>
      <c r="D31" s="109" t="s">
        <v>15</v>
      </c>
      <c r="E31" s="62"/>
      <c r="F31" s="110" t="s">
        <v>13</v>
      </c>
      <c r="G31" s="39">
        <f>0.02466*B31*1.01*(A31-B31)</f>
        <v>361.05</v>
      </c>
      <c r="H31" s="111">
        <v>21000</v>
      </c>
      <c r="I31" s="112">
        <f>H31/1000*G31</f>
        <v>7582.05</v>
      </c>
      <c r="J31" s="91">
        <v>700</v>
      </c>
    </row>
    <row r="32" spans="1:10" ht="18" customHeight="1" thickBot="1">
      <c r="A32" s="113">
        <v>1420</v>
      </c>
      <c r="B32" s="88">
        <v>14</v>
      </c>
      <c r="C32" s="89"/>
      <c r="D32" s="114" t="s">
        <v>80</v>
      </c>
      <c r="E32" s="32" t="s">
        <v>16</v>
      </c>
      <c r="F32" s="38" t="s">
        <v>13</v>
      </c>
      <c r="G32" s="39">
        <f>0.02466*B32*1.01*(A32-B32)</f>
        <v>490.26</v>
      </c>
      <c r="H32" s="90">
        <v>20000</v>
      </c>
      <c r="I32" s="39">
        <f>H32/1000*G32</f>
        <v>9805.2</v>
      </c>
      <c r="J32" s="91">
        <v>800</v>
      </c>
    </row>
    <row r="33" spans="1:10" ht="16.5" customHeight="1" thickBot="1">
      <c r="A33" s="248" t="s">
        <v>52</v>
      </c>
      <c r="B33" s="239"/>
      <c r="C33" s="240"/>
      <c r="D33" s="241"/>
      <c r="E33" s="242"/>
      <c r="F33" s="243"/>
      <c r="G33" s="244"/>
      <c r="H33" s="245"/>
      <c r="I33" s="246"/>
      <c r="J33" s="247"/>
    </row>
    <row r="34" spans="1:10" ht="16.5" customHeight="1">
      <c r="A34" s="249" t="s">
        <v>75</v>
      </c>
      <c r="B34" s="254">
        <v>2.8</v>
      </c>
      <c r="C34" s="259"/>
      <c r="D34" s="264" t="s">
        <v>27</v>
      </c>
      <c r="E34" s="269"/>
      <c r="F34" s="273"/>
      <c r="G34" s="277">
        <v>1.3</v>
      </c>
      <c r="H34" s="281">
        <v>24000</v>
      </c>
      <c r="I34" s="277">
        <f aca="true" t="shared" si="3" ref="I34:I44">H34/1000*G34</f>
        <v>31.2</v>
      </c>
      <c r="J34" s="285">
        <v>20</v>
      </c>
    </row>
    <row r="35" spans="1:10" ht="16.5" customHeight="1">
      <c r="A35" s="250" t="s">
        <v>97</v>
      </c>
      <c r="B35" s="255" t="s">
        <v>99</v>
      </c>
      <c r="C35" s="260"/>
      <c r="D35" s="265" t="s">
        <v>98</v>
      </c>
      <c r="E35" s="270"/>
      <c r="F35" s="182"/>
      <c r="G35" s="128">
        <v>2.6</v>
      </c>
      <c r="H35" s="183">
        <v>24000</v>
      </c>
      <c r="I35" s="128">
        <f>H35/1000*G35</f>
        <v>62.4</v>
      </c>
      <c r="J35" s="286">
        <v>30</v>
      </c>
    </row>
    <row r="36" spans="1:10" ht="16.5" customHeight="1">
      <c r="A36" s="251">
        <v>40</v>
      </c>
      <c r="B36" s="256">
        <v>6</v>
      </c>
      <c r="C36" s="261" t="s">
        <v>29</v>
      </c>
      <c r="D36" s="266" t="s">
        <v>61</v>
      </c>
      <c r="E36" s="181" t="s">
        <v>60</v>
      </c>
      <c r="F36" s="274" t="s">
        <v>12</v>
      </c>
      <c r="G36" s="278">
        <f aca="true" t="shared" si="4" ref="G36:G41">0.02466*B36*(A36-B36)</f>
        <v>5.03</v>
      </c>
      <c r="H36" s="282">
        <v>25000</v>
      </c>
      <c r="I36" s="278">
        <f t="shared" si="3"/>
        <v>125.75</v>
      </c>
      <c r="J36" s="287">
        <v>45</v>
      </c>
    </row>
    <row r="37" spans="1:10" ht="16.5" customHeight="1">
      <c r="A37" s="250">
        <v>159</v>
      </c>
      <c r="B37" s="255">
        <v>4.5</v>
      </c>
      <c r="C37" s="260"/>
      <c r="D37" s="265">
        <v>12</v>
      </c>
      <c r="E37" s="270" t="s">
        <v>101</v>
      </c>
      <c r="F37" s="182"/>
      <c r="G37" s="278">
        <f t="shared" si="4"/>
        <v>17.14</v>
      </c>
      <c r="H37" s="183"/>
      <c r="I37" s="128">
        <v>900</v>
      </c>
      <c r="J37" s="288"/>
    </row>
    <row r="38" spans="1:10" ht="16.5" customHeight="1">
      <c r="A38" s="252">
        <v>219</v>
      </c>
      <c r="B38" s="257">
        <v>6</v>
      </c>
      <c r="C38" s="262"/>
      <c r="D38" s="267">
        <v>12</v>
      </c>
      <c r="E38" s="271" t="s">
        <v>101</v>
      </c>
      <c r="F38" s="275"/>
      <c r="G38" s="278">
        <f t="shared" si="4"/>
        <v>31.52</v>
      </c>
      <c r="H38" s="283"/>
      <c r="I38" s="128">
        <v>1600</v>
      </c>
      <c r="J38" s="289"/>
    </row>
    <row r="39" spans="1:10" ht="16.5" customHeight="1">
      <c r="A39" s="252">
        <v>325</v>
      </c>
      <c r="B39" s="257">
        <v>9</v>
      </c>
      <c r="C39" s="262"/>
      <c r="D39" s="267">
        <v>11.7</v>
      </c>
      <c r="E39" s="271" t="s">
        <v>100</v>
      </c>
      <c r="F39" s="275"/>
      <c r="G39" s="278">
        <f t="shared" si="4"/>
        <v>70.13</v>
      </c>
      <c r="H39" s="283">
        <v>26000</v>
      </c>
      <c r="I39" s="128">
        <f>H39/1000*G39</f>
        <v>1823.38</v>
      </c>
      <c r="J39" s="289"/>
    </row>
    <row r="40" spans="1:10" ht="16.5" customHeight="1">
      <c r="A40" s="252">
        <v>720</v>
      </c>
      <c r="B40" s="257">
        <v>9</v>
      </c>
      <c r="C40" s="262"/>
      <c r="D40" s="267" t="s">
        <v>83</v>
      </c>
      <c r="E40" s="271" t="s">
        <v>82</v>
      </c>
      <c r="F40" s="275" t="s">
        <v>13</v>
      </c>
      <c r="G40" s="279">
        <f t="shared" si="4"/>
        <v>157.8</v>
      </c>
      <c r="H40" s="283">
        <v>25000</v>
      </c>
      <c r="I40" s="128">
        <f>H40/1000*G40</f>
        <v>3945</v>
      </c>
      <c r="J40" s="289"/>
    </row>
    <row r="41" spans="1:10" ht="16.5" customHeight="1">
      <c r="A41" s="252">
        <v>820</v>
      </c>
      <c r="B41" s="257">
        <v>12</v>
      </c>
      <c r="C41" s="262"/>
      <c r="D41" s="267">
        <v>8.3</v>
      </c>
      <c r="E41" s="271" t="s">
        <v>20</v>
      </c>
      <c r="F41" s="275" t="s">
        <v>73</v>
      </c>
      <c r="G41" s="279">
        <f t="shared" si="4"/>
        <v>239.1</v>
      </c>
      <c r="H41" s="283">
        <v>24000</v>
      </c>
      <c r="I41" s="128">
        <f t="shared" si="3"/>
        <v>5738.4</v>
      </c>
      <c r="J41" s="289"/>
    </row>
    <row r="42" spans="1:10" ht="15.75" customHeight="1" thickBot="1">
      <c r="A42" s="253">
        <v>1420</v>
      </c>
      <c r="B42" s="258">
        <v>26</v>
      </c>
      <c r="C42" s="263"/>
      <c r="D42" s="268" t="s">
        <v>74</v>
      </c>
      <c r="E42" s="272"/>
      <c r="F42" s="276" t="s">
        <v>13</v>
      </c>
      <c r="G42" s="280">
        <f>0.02466*B42*1.01*(A42-B42)</f>
        <v>902.71</v>
      </c>
      <c r="H42" s="284">
        <v>16000</v>
      </c>
      <c r="I42" s="280">
        <f t="shared" si="3"/>
        <v>14443.36</v>
      </c>
      <c r="J42" s="290"/>
    </row>
    <row r="43" spans="1:10" ht="21.75" customHeight="1" thickBot="1">
      <c r="A43" s="326" t="s">
        <v>102</v>
      </c>
      <c r="B43" s="327"/>
      <c r="C43" s="327"/>
      <c r="D43" s="327"/>
      <c r="E43" s="327"/>
      <c r="F43" s="327"/>
      <c r="G43" s="327"/>
      <c r="H43" s="327"/>
      <c r="I43" s="327"/>
      <c r="J43" s="328"/>
    </row>
    <row r="44" spans="1:10" ht="16.5" customHeight="1">
      <c r="A44" s="250">
        <v>20</v>
      </c>
      <c r="B44" s="255">
        <v>1.5</v>
      </c>
      <c r="C44" s="260"/>
      <c r="D44" s="265" t="s">
        <v>103</v>
      </c>
      <c r="E44" s="270" t="s">
        <v>104</v>
      </c>
      <c r="F44" s="182"/>
      <c r="G44" s="278">
        <f>0.02466*B44*(A44-B44)</f>
        <v>0.68</v>
      </c>
      <c r="H44" s="183">
        <v>100000</v>
      </c>
      <c r="I44" s="278">
        <f t="shared" si="3"/>
        <v>68</v>
      </c>
      <c r="J44" s="184"/>
    </row>
    <row r="45" spans="1:10" ht="16.5" customHeight="1">
      <c r="A45" s="250">
        <v>22</v>
      </c>
      <c r="B45" s="255">
        <v>1.5</v>
      </c>
      <c r="C45" s="260"/>
      <c r="D45" s="265" t="s">
        <v>103</v>
      </c>
      <c r="E45" s="270" t="s">
        <v>104</v>
      </c>
      <c r="F45" s="182"/>
      <c r="G45" s="278">
        <f aca="true" t="shared" si="5" ref="G45:G50">0.02466*B45*(A45-B45)</f>
        <v>0.76</v>
      </c>
      <c r="H45" s="183">
        <v>100000</v>
      </c>
      <c r="I45" s="278">
        <f aca="true" t="shared" si="6" ref="I45:I50">H45/1000*G45</f>
        <v>76</v>
      </c>
      <c r="J45" s="184"/>
    </row>
    <row r="46" spans="1:10" ht="16.5" customHeight="1">
      <c r="A46" s="250">
        <v>24</v>
      </c>
      <c r="B46" s="255">
        <v>1.5</v>
      </c>
      <c r="C46" s="260"/>
      <c r="D46" s="265" t="s">
        <v>103</v>
      </c>
      <c r="E46" s="270" t="s">
        <v>104</v>
      </c>
      <c r="F46" s="182"/>
      <c r="G46" s="278">
        <f t="shared" si="5"/>
        <v>0.83</v>
      </c>
      <c r="H46" s="183">
        <v>100000</v>
      </c>
      <c r="I46" s="278">
        <f t="shared" si="6"/>
        <v>83</v>
      </c>
      <c r="J46" s="184"/>
    </row>
    <row r="47" spans="1:10" ht="16.5" customHeight="1">
      <c r="A47" s="250">
        <v>26.8</v>
      </c>
      <c r="B47" s="255">
        <v>1.5</v>
      </c>
      <c r="C47" s="260"/>
      <c r="D47" s="265" t="s">
        <v>103</v>
      </c>
      <c r="E47" s="270" t="s">
        <v>104</v>
      </c>
      <c r="F47" s="182"/>
      <c r="G47" s="278">
        <f t="shared" si="5"/>
        <v>0.94</v>
      </c>
      <c r="H47" s="183">
        <v>100000</v>
      </c>
      <c r="I47" s="278">
        <f t="shared" si="6"/>
        <v>94</v>
      </c>
      <c r="J47" s="184"/>
    </row>
    <row r="48" spans="1:10" ht="16.5" customHeight="1">
      <c r="A48" s="250">
        <v>33</v>
      </c>
      <c r="B48" s="255">
        <v>1.5</v>
      </c>
      <c r="C48" s="260"/>
      <c r="D48" s="265" t="s">
        <v>103</v>
      </c>
      <c r="E48" s="270" t="s">
        <v>104</v>
      </c>
      <c r="F48" s="182"/>
      <c r="G48" s="278">
        <f t="shared" si="5"/>
        <v>1.17</v>
      </c>
      <c r="H48" s="183">
        <v>100000</v>
      </c>
      <c r="I48" s="278">
        <f t="shared" si="6"/>
        <v>117</v>
      </c>
      <c r="J48" s="184"/>
    </row>
    <row r="49" spans="1:10" ht="16.5" customHeight="1">
      <c r="A49" s="250">
        <v>34</v>
      </c>
      <c r="B49" s="255">
        <v>1.5</v>
      </c>
      <c r="C49" s="260"/>
      <c r="D49" s="265" t="s">
        <v>103</v>
      </c>
      <c r="E49" s="270" t="s">
        <v>104</v>
      </c>
      <c r="F49" s="182"/>
      <c r="G49" s="278">
        <f t="shared" si="5"/>
        <v>1.2</v>
      </c>
      <c r="H49" s="183">
        <v>100000</v>
      </c>
      <c r="I49" s="278">
        <f t="shared" si="6"/>
        <v>120</v>
      </c>
      <c r="J49" s="184"/>
    </row>
    <row r="50" spans="1:10" ht="16.5" customHeight="1">
      <c r="A50" s="250">
        <v>40</v>
      </c>
      <c r="B50" s="255">
        <v>1.5</v>
      </c>
      <c r="C50" s="260"/>
      <c r="D50" s="265" t="s">
        <v>103</v>
      </c>
      <c r="E50" s="270" t="s">
        <v>104</v>
      </c>
      <c r="F50" s="182"/>
      <c r="G50" s="278">
        <f t="shared" si="5"/>
        <v>1.42</v>
      </c>
      <c r="H50" s="183">
        <v>100000</v>
      </c>
      <c r="I50" s="278">
        <f t="shared" si="6"/>
        <v>142</v>
      </c>
      <c r="J50" s="184"/>
    </row>
    <row r="51" spans="1:10" ht="16.5" customHeight="1">
      <c r="A51" s="250">
        <v>42</v>
      </c>
      <c r="B51" s="255">
        <v>1.5</v>
      </c>
      <c r="C51" s="260"/>
      <c r="D51" s="265" t="s">
        <v>103</v>
      </c>
      <c r="E51" s="270" t="s">
        <v>104</v>
      </c>
      <c r="F51" s="182"/>
      <c r="G51" s="278">
        <f aca="true" t="shared" si="7" ref="G51:G58">0.02466*B51*(A51-B51)</f>
        <v>1.5</v>
      </c>
      <c r="H51" s="183">
        <v>100000</v>
      </c>
      <c r="I51" s="278">
        <f aca="true" t="shared" si="8" ref="I51:I60">H51/1000*G51</f>
        <v>150</v>
      </c>
      <c r="J51" s="184"/>
    </row>
    <row r="52" spans="1:10" ht="16.5" customHeight="1">
      <c r="A52" s="250">
        <v>50.8</v>
      </c>
      <c r="B52" s="255">
        <v>1.5</v>
      </c>
      <c r="C52" s="260"/>
      <c r="D52" s="265" t="s">
        <v>103</v>
      </c>
      <c r="E52" s="270" t="s">
        <v>104</v>
      </c>
      <c r="F52" s="182"/>
      <c r="G52" s="278">
        <f t="shared" si="7"/>
        <v>1.82</v>
      </c>
      <c r="H52" s="183">
        <v>100000</v>
      </c>
      <c r="I52" s="278">
        <f t="shared" si="8"/>
        <v>182</v>
      </c>
      <c r="J52" s="184"/>
    </row>
    <row r="53" spans="1:10" ht="16.5" customHeight="1">
      <c r="A53" s="250">
        <v>53</v>
      </c>
      <c r="B53" s="255">
        <v>1.5</v>
      </c>
      <c r="C53" s="260"/>
      <c r="D53" s="265" t="s">
        <v>103</v>
      </c>
      <c r="E53" s="270" t="s">
        <v>104</v>
      </c>
      <c r="F53" s="182"/>
      <c r="G53" s="278">
        <f t="shared" si="7"/>
        <v>1.9</v>
      </c>
      <c r="H53" s="183">
        <v>100000</v>
      </c>
      <c r="I53" s="278">
        <f t="shared" si="8"/>
        <v>190</v>
      </c>
      <c r="J53" s="184"/>
    </row>
    <row r="54" spans="1:10" ht="16.5" customHeight="1">
      <c r="A54" s="250">
        <v>70</v>
      </c>
      <c r="B54" s="255">
        <v>2</v>
      </c>
      <c r="C54" s="260"/>
      <c r="D54" s="265" t="s">
        <v>103</v>
      </c>
      <c r="E54" s="270" t="s">
        <v>104</v>
      </c>
      <c r="F54" s="182"/>
      <c r="G54" s="278">
        <f t="shared" si="7"/>
        <v>3.35</v>
      </c>
      <c r="H54" s="183">
        <v>100000</v>
      </c>
      <c r="I54" s="278">
        <f t="shared" si="8"/>
        <v>335</v>
      </c>
      <c r="J54" s="184"/>
    </row>
    <row r="55" spans="1:10" ht="16.5" customHeight="1">
      <c r="A55" s="250">
        <v>84</v>
      </c>
      <c r="B55" s="255">
        <v>2</v>
      </c>
      <c r="C55" s="260"/>
      <c r="D55" s="265" t="s">
        <v>103</v>
      </c>
      <c r="E55" s="270" t="s">
        <v>104</v>
      </c>
      <c r="F55" s="182"/>
      <c r="G55" s="278">
        <f t="shared" si="7"/>
        <v>4.04</v>
      </c>
      <c r="H55" s="183">
        <v>100000</v>
      </c>
      <c r="I55" s="278">
        <f t="shared" si="8"/>
        <v>404</v>
      </c>
      <c r="J55" s="184"/>
    </row>
    <row r="56" spans="1:10" ht="16.5" customHeight="1">
      <c r="A56" s="250">
        <v>88</v>
      </c>
      <c r="B56" s="255">
        <v>2</v>
      </c>
      <c r="C56" s="260"/>
      <c r="D56" s="265" t="s">
        <v>103</v>
      </c>
      <c r="E56" s="270" t="s">
        <v>104</v>
      </c>
      <c r="F56" s="182"/>
      <c r="G56" s="278">
        <f t="shared" si="7"/>
        <v>4.24</v>
      </c>
      <c r="H56" s="183">
        <v>100000</v>
      </c>
      <c r="I56" s="278">
        <f t="shared" si="8"/>
        <v>424</v>
      </c>
      <c r="J56" s="184"/>
    </row>
    <row r="57" spans="1:10" ht="16.5" customHeight="1">
      <c r="A57" s="250">
        <v>104</v>
      </c>
      <c r="B57" s="255">
        <v>2</v>
      </c>
      <c r="C57" s="260"/>
      <c r="D57" s="265" t="s">
        <v>103</v>
      </c>
      <c r="E57" s="270" t="s">
        <v>104</v>
      </c>
      <c r="F57" s="182"/>
      <c r="G57" s="278">
        <f t="shared" si="7"/>
        <v>5.03</v>
      </c>
      <c r="H57" s="183">
        <v>100000</v>
      </c>
      <c r="I57" s="278">
        <f t="shared" si="8"/>
        <v>503</v>
      </c>
      <c r="J57" s="184"/>
    </row>
    <row r="58" spans="1:10" ht="16.5" customHeight="1">
      <c r="A58" s="250">
        <v>115</v>
      </c>
      <c r="B58" s="255">
        <v>2</v>
      </c>
      <c r="C58" s="260"/>
      <c r="D58" s="265" t="s">
        <v>103</v>
      </c>
      <c r="E58" s="270" t="s">
        <v>104</v>
      </c>
      <c r="F58" s="182"/>
      <c r="G58" s="278">
        <f t="shared" si="7"/>
        <v>5.57</v>
      </c>
      <c r="H58" s="183">
        <v>100000</v>
      </c>
      <c r="I58" s="278">
        <f t="shared" si="8"/>
        <v>557</v>
      </c>
      <c r="J58" s="184"/>
    </row>
    <row r="59" spans="1:10" ht="16.5" customHeight="1">
      <c r="A59" s="250" t="s">
        <v>123</v>
      </c>
      <c r="B59" s="255">
        <v>3</v>
      </c>
      <c r="C59" s="260"/>
      <c r="D59" s="265"/>
      <c r="E59" s="270" t="s">
        <v>104</v>
      </c>
      <c r="F59" s="182"/>
      <c r="G59" s="278">
        <v>4.31</v>
      </c>
      <c r="H59" s="183">
        <v>100000</v>
      </c>
      <c r="I59" s="278">
        <f t="shared" si="8"/>
        <v>431</v>
      </c>
      <c r="J59" s="184"/>
    </row>
    <row r="60" spans="1:10" ht="16.5" customHeight="1" thickBot="1">
      <c r="A60" s="250" t="s">
        <v>112</v>
      </c>
      <c r="B60" s="255">
        <v>3</v>
      </c>
      <c r="C60" s="260"/>
      <c r="D60" s="265" t="s">
        <v>103</v>
      </c>
      <c r="E60" s="270" t="s">
        <v>104</v>
      </c>
      <c r="F60" s="182"/>
      <c r="G60" s="278">
        <v>7.2</v>
      </c>
      <c r="H60" s="183">
        <v>100000</v>
      </c>
      <c r="I60" s="278">
        <f t="shared" si="8"/>
        <v>720</v>
      </c>
      <c r="J60" s="184"/>
    </row>
    <row r="61" spans="1:10" ht="16.5" customHeight="1" thickBot="1">
      <c r="A61" s="129" t="s">
        <v>54</v>
      </c>
      <c r="B61" s="130"/>
      <c r="C61" s="131"/>
      <c r="D61" s="132"/>
      <c r="E61" s="133"/>
      <c r="F61" s="134"/>
      <c r="G61" s="117"/>
      <c r="H61" s="135"/>
      <c r="I61" s="136"/>
      <c r="J61" s="87"/>
    </row>
    <row r="62" spans="1:10" ht="16.5" customHeight="1">
      <c r="A62" s="137" t="s">
        <v>63</v>
      </c>
      <c r="B62" s="139"/>
      <c r="C62" s="142"/>
      <c r="D62" s="145"/>
      <c r="E62" s="151"/>
      <c r="F62" s="157"/>
      <c r="G62" s="154"/>
      <c r="H62" s="148">
        <v>350</v>
      </c>
      <c r="I62" s="154"/>
      <c r="J62" s="160"/>
    </row>
    <row r="63" spans="1:10" ht="16.5" customHeight="1">
      <c r="A63" s="138" t="s">
        <v>55</v>
      </c>
      <c r="B63" s="140"/>
      <c r="C63" s="143"/>
      <c r="D63" s="146"/>
      <c r="E63" s="152"/>
      <c r="F63" s="158"/>
      <c r="G63" s="155"/>
      <c r="H63" s="149">
        <v>2000</v>
      </c>
      <c r="I63" s="155"/>
      <c r="J63" s="161"/>
    </row>
    <row r="64" spans="1:10" ht="16.5" customHeight="1">
      <c r="A64" s="138" t="s">
        <v>87</v>
      </c>
      <c r="B64" s="140"/>
      <c r="C64" s="143"/>
      <c r="D64" s="146"/>
      <c r="E64" s="152"/>
      <c r="F64" s="158"/>
      <c r="G64" s="155"/>
      <c r="H64" s="149">
        <v>1400</v>
      </c>
      <c r="I64" s="155"/>
      <c r="J64" s="161"/>
    </row>
    <row r="65" spans="1:10" ht="16.5" customHeight="1">
      <c r="A65" s="138" t="s">
        <v>88</v>
      </c>
      <c r="B65" s="140"/>
      <c r="C65" s="143"/>
      <c r="D65" s="146"/>
      <c r="E65" s="152"/>
      <c r="F65" s="158"/>
      <c r="G65" s="155"/>
      <c r="H65" s="149">
        <v>1100</v>
      </c>
      <c r="I65" s="155"/>
      <c r="J65" s="161"/>
    </row>
    <row r="66" spans="1:10" ht="16.5" customHeight="1">
      <c r="A66" s="138">
        <v>273</v>
      </c>
      <c r="B66" s="140"/>
      <c r="C66" s="143"/>
      <c r="D66" s="146"/>
      <c r="E66" s="152" t="s">
        <v>14</v>
      </c>
      <c r="F66" s="158"/>
      <c r="G66" s="155"/>
      <c r="H66" s="149">
        <v>1500</v>
      </c>
      <c r="I66" s="155"/>
      <c r="J66" s="161" t="s">
        <v>114</v>
      </c>
    </row>
    <row r="67" spans="1:10" ht="16.5" customHeight="1">
      <c r="A67" s="138">
        <v>325</v>
      </c>
      <c r="B67" s="140"/>
      <c r="C67" s="143"/>
      <c r="D67" s="146"/>
      <c r="E67" s="152" t="s">
        <v>85</v>
      </c>
      <c r="F67" s="158"/>
      <c r="G67" s="155"/>
      <c r="H67" s="149">
        <v>6000</v>
      </c>
      <c r="I67" s="155"/>
      <c r="J67" s="318">
        <v>2</v>
      </c>
    </row>
    <row r="68" spans="1:10" ht="16.5" customHeight="1">
      <c r="A68" s="138" t="s">
        <v>113</v>
      </c>
      <c r="B68" s="140"/>
      <c r="C68" s="143"/>
      <c r="D68" s="146"/>
      <c r="E68" s="152" t="s">
        <v>14</v>
      </c>
      <c r="F68" s="158"/>
      <c r="G68" s="155"/>
      <c r="H68" s="149">
        <v>2500</v>
      </c>
      <c r="I68" s="155"/>
      <c r="J68" s="318">
        <v>19</v>
      </c>
    </row>
    <row r="69" spans="1:10" ht="16.5" customHeight="1">
      <c r="A69" s="138">
        <v>377</v>
      </c>
      <c r="B69" s="140"/>
      <c r="C69" s="143"/>
      <c r="D69" s="146"/>
      <c r="E69" s="152" t="s">
        <v>14</v>
      </c>
      <c r="F69" s="158"/>
      <c r="G69" s="155"/>
      <c r="H69" s="149">
        <v>3000</v>
      </c>
      <c r="I69" s="155"/>
      <c r="J69" s="318">
        <v>1</v>
      </c>
    </row>
    <row r="70" spans="1:10" ht="16.5" customHeight="1">
      <c r="A70" s="138" t="s">
        <v>62</v>
      </c>
      <c r="B70" s="140"/>
      <c r="C70" s="143"/>
      <c r="D70" s="146"/>
      <c r="E70" s="152"/>
      <c r="F70" s="158"/>
      <c r="G70" s="155"/>
      <c r="H70" s="149">
        <v>3500</v>
      </c>
      <c r="I70" s="155"/>
      <c r="J70" s="161" t="s">
        <v>120</v>
      </c>
    </row>
    <row r="71" spans="1:10" ht="16.5" customHeight="1">
      <c r="A71" s="309" t="s">
        <v>115</v>
      </c>
      <c r="B71" s="310"/>
      <c r="C71" s="311" t="s">
        <v>84</v>
      </c>
      <c r="D71" s="312"/>
      <c r="E71" s="313"/>
      <c r="F71" s="314"/>
      <c r="G71" s="315"/>
      <c r="H71" s="316">
        <v>15000</v>
      </c>
      <c r="I71" s="315"/>
      <c r="J71" s="317" t="s">
        <v>116</v>
      </c>
    </row>
    <row r="72" spans="1:10" ht="16.5" customHeight="1">
      <c r="A72" s="309">
        <v>720</v>
      </c>
      <c r="B72" s="310"/>
      <c r="C72" s="311" t="s">
        <v>118</v>
      </c>
      <c r="D72" s="312"/>
      <c r="E72" s="313" t="s">
        <v>14</v>
      </c>
      <c r="F72" s="314"/>
      <c r="G72" s="315"/>
      <c r="H72" s="316">
        <v>10000</v>
      </c>
      <c r="I72" s="315"/>
      <c r="J72" s="317" t="s">
        <v>119</v>
      </c>
    </row>
    <row r="73" spans="1:10" ht="16.5" customHeight="1" thickBot="1">
      <c r="A73" s="180">
        <v>1020</v>
      </c>
      <c r="B73" s="141"/>
      <c r="C73" s="144" t="s">
        <v>84</v>
      </c>
      <c r="D73" s="147"/>
      <c r="E73" s="153"/>
      <c r="F73" s="159"/>
      <c r="G73" s="156"/>
      <c r="H73" s="150">
        <v>18000</v>
      </c>
      <c r="I73" s="156"/>
      <c r="J73" s="162" t="s">
        <v>117</v>
      </c>
    </row>
    <row r="74" spans="1:10" ht="16.5" customHeight="1">
      <c r="A74" s="174" t="s">
        <v>59</v>
      </c>
      <c r="B74" s="175"/>
      <c r="C74" s="176"/>
      <c r="D74" s="177"/>
      <c r="E74" s="178"/>
      <c r="F74" s="59"/>
      <c r="G74" s="43"/>
      <c r="H74" s="60"/>
      <c r="I74" s="43"/>
      <c r="J74" s="7"/>
    </row>
    <row r="75" spans="1:10" ht="16.5" customHeight="1">
      <c r="A75" s="174" t="s">
        <v>53</v>
      </c>
      <c r="B75" s="175"/>
      <c r="C75" s="176"/>
      <c r="D75" s="177"/>
      <c r="E75" s="178"/>
      <c r="F75" s="59"/>
      <c r="G75" s="43"/>
      <c r="H75" s="60"/>
      <c r="I75" s="43"/>
      <c r="J75" s="7"/>
    </row>
    <row r="76" spans="1:10" ht="16.5" customHeight="1">
      <c r="A76" s="174" t="s">
        <v>111</v>
      </c>
      <c r="B76" s="175"/>
      <c r="C76" s="176"/>
      <c r="D76" s="177"/>
      <c r="E76" s="178"/>
      <c r="F76" s="179"/>
      <c r="G76" s="43"/>
      <c r="H76" s="60"/>
      <c r="I76" s="43"/>
      <c r="J76" s="7"/>
    </row>
    <row r="77" spans="1:10" ht="16.5" customHeight="1">
      <c r="A77" s="174" t="s">
        <v>110</v>
      </c>
      <c r="B77" s="175"/>
      <c r="C77" s="176"/>
      <c r="D77" s="177"/>
      <c r="E77" s="178"/>
      <c r="F77" s="179"/>
      <c r="G77" s="43"/>
      <c r="H77" s="60"/>
      <c r="I77" s="61"/>
      <c r="J77" s="7"/>
    </row>
    <row r="78" spans="1:10" ht="16.5" customHeight="1">
      <c r="A78" s="54"/>
      <c r="B78" s="55"/>
      <c r="C78" s="56"/>
      <c r="D78" s="57"/>
      <c r="E78" s="58"/>
      <c r="F78" s="59"/>
      <c r="G78" s="43"/>
      <c r="H78" s="60"/>
      <c r="I78" s="61"/>
      <c r="J78" s="7"/>
    </row>
    <row r="79" spans="1:10" ht="16.5" customHeight="1">
      <c r="A79" s="4"/>
      <c r="B79" s="14"/>
      <c r="C79" s="2"/>
      <c r="D79" s="42" t="s">
        <v>24</v>
      </c>
      <c r="E79" s="42"/>
      <c r="F79" s="42"/>
      <c r="G79" s="42"/>
      <c r="H79" s="42"/>
      <c r="I79" s="15"/>
      <c r="J79" s="16" t="s">
        <v>92</v>
      </c>
    </row>
    <row r="80" spans="1:10" ht="17.25" customHeight="1">
      <c r="A80" s="4"/>
      <c r="B80" s="14"/>
      <c r="C80" s="17"/>
      <c r="D80" s="15"/>
      <c r="E80" s="15"/>
      <c r="F80" s="15"/>
      <c r="G80" s="15"/>
      <c r="H80" s="15"/>
      <c r="I80" s="15"/>
      <c r="J80" s="17" t="s">
        <v>93</v>
      </c>
    </row>
    <row r="81" spans="1:10" ht="17.25" customHeight="1">
      <c r="A81" s="4"/>
      <c r="B81" s="14"/>
      <c r="C81" s="3"/>
      <c r="D81" s="16" t="s">
        <v>3</v>
      </c>
      <c r="E81" s="18"/>
      <c r="F81" s="14"/>
      <c r="G81" s="18"/>
      <c r="H81" s="14"/>
      <c r="I81" s="18"/>
      <c r="J81" s="19"/>
    </row>
    <row r="82" spans="1:10" ht="17.25" customHeight="1" thickBot="1">
      <c r="A82" s="4"/>
      <c r="B82" s="14"/>
      <c r="C82" s="3"/>
      <c r="D82" s="71" t="s">
        <v>37</v>
      </c>
      <c r="E82" s="72"/>
      <c r="F82" s="73"/>
      <c r="G82" s="72"/>
      <c r="H82" s="73"/>
      <c r="I82" s="72"/>
      <c r="J82" s="19"/>
    </row>
    <row r="83" spans="1:10" ht="21" customHeight="1" thickBot="1">
      <c r="A83" s="21" t="s">
        <v>4</v>
      </c>
      <c r="B83" s="44" t="s">
        <v>5</v>
      </c>
      <c r="C83" s="45" t="s">
        <v>1</v>
      </c>
      <c r="D83" s="46" t="s">
        <v>0</v>
      </c>
      <c r="E83" s="47" t="s">
        <v>6</v>
      </c>
      <c r="F83" s="22" t="s">
        <v>7</v>
      </c>
      <c r="G83" s="21" t="s">
        <v>8</v>
      </c>
      <c r="H83" s="23" t="s">
        <v>9</v>
      </c>
      <c r="I83" s="188" t="s">
        <v>10</v>
      </c>
      <c r="J83" s="46" t="s">
        <v>11</v>
      </c>
    </row>
    <row r="84" spans="1:10" ht="21" customHeight="1" thickBot="1">
      <c r="A84" s="193" t="s">
        <v>71</v>
      </c>
      <c r="B84" s="44"/>
      <c r="C84" s="104"/>
      <c r="D84" s="105"/>
      <c r="E84" s="189"/>
      <c r="F84" s="116"/>
      <c r="G84" s="190"/>
      <c r="H84" s="191"/>
      <c r="I84" s="192"/>
      <c r="J84" s="86"/>
    </row>
    <row r="85" spans="1:10" ht="15" customHeight="1" thickBot="1">
      <c r="A85" s="167"/>
      <c r="B85" s="126"/>
      <c r="C85" s="123"/>
      <c r="D85" s="168"/>
      <c r="E85" s="122"/>
      <c r="F85" s="125"/>
      <c r="G85" s="169"/>
      <c r="H85" s="170"/>
      <c r="I85" s="171"/>
      <c r="J85" s="127"/>
    </row>
    <row r="86" spans="1:10" ht="15.75">
      <c r="A86" s="319" t="s">
        <v>17</v>
      </c>
      <c r="B86" s="239"/>
      <c r="C86" s="320"/>
      <c r="D86" s="321"/>
      <c r="E86" s="322"/>
      <c r="F86" s="323"/>
      <c r="G86" s="244">
        <v>16</v>
      </c>
      <c r="H86" s="186"/>
      <c r="I86" s="244"/>
      <c r="J86" s="324"/>
    </row>
    <row r="87" spans="1:10" ht="15.75">
      <c r="A87" s="121">
        <v>16</v>
      </c>
      <c r="B87" s="120"/>
      <c r="C87" s="172"/>
      <c r="D87" s="325" t="s">
        <v>122</v>
      </c>
      <c r="E87" s="29" t="s">
        <v>14</v>
      </c>
      <c r="F87" s="27"/>
      <c r="G87" s="28">
        <v>16</v>
      </c>
      <c r="H87" s="31">
        <v>23000</v>
      </c>
      <c r="I87" s="28">
        <f>H87/1000*G87</f>
        <v>368</v>
      </c>
      <c r="J87" s="29"/>
    </row>
    <row r="88" spans="1:10" ht="15.75">
      <c r="A88" s="121">
        <v>18</v>
      </c>
      <c r="B88" s="120"/>
      <c r="C88" s="172"/>
      <c r="D88" s="325" t="s">
        <v>122</v>
      </c>
      <c r="E88" s="29" t="s">
        <v>14</v>
      </c>
      <c r="F88" s="27"/>
      <c r="G88" s="28">
        <v>18</v>
      </c>
      <c r="H88" s="31">
        <v>23000</v>
      </c>
      <c r="I88" s="28">
        <f>H88/1000*G88</f>
        <v>414</v>
      </c>
      <c r="J88" s="29"/>
    </row>
    <row r="89" spans="1:10" ht="15.75">
      <c r="A89" s="121">
        <v>20</v>
      </c>
      <c r="B89" s="120"/>
      <c r="C89" s="172"/>
      <c r="D89" s="325" t="s">
        <v>122</v>
      </c>
      <c r="E89" s="29" t="s">
        <v>14</v>
      </c>
      <c r="F89" s="27"/>
      <c r="G89" s="28">
        <v>23</v>
      </c>
      <c r="H89" s="31">
        <v>23000</v>
      </c>
      <c r="I89" s="28">
        <f aca="true" t="shared" si="9" ref="I89:I95">H89/1000*G89</f>
        <v>529</v>
      </c>
      <c r="J89" s="29"/>
    </row>
    <row r="90" spans="1:10" ht="15.75">
      <c r="A90" s="121">
        <v>22</v>
      </c>
      <c r="B90" s="120"/>
      <c r="C90" s="172"/>
      <c r="D90" s="325" t="s">
        <v>122</v>
      </c>
      <c r="E90" s="29" t="s">
        <v>14</v>
      </c>
      <c r="F90" s="27"/>
      <c r="G90" s="28">
        <v>31</v>
      </c>
      <c r="H90" s="31">
        <v>20000</v>
      </c>
      <c r="I90" s="28">
        <f>H90/1000*G90</f>
        <v>620</v>
      </c>
      <c r="J90" s="29"/>
    </row>
    <row r="91" spans="1:10" ht="15.75">
      <c r="A91" s="121" t="s">
        <v>89</v>
      </c>
      <c r="B91" s="120"/>
      <c r="C91" s="172"/>
      <c r="D91" s="325">
        <v>12</v>
      </c>
      <c r="E91" s="29" t="s">
        <v>23</v>
      </c>
      <c r="F91" s="27"/>
      <c r="G91" s="28">
        <v>32</v>
      </c>
      <c r="H91" s="31">
        <v>28500</v>
      </c>
      <c r="I91" s="28">
        <f t="shared" si="9"/>
        <v>912</v>
      </c>
      <c r="J91" s="29">
        <v>150</v>
      </c>
    </row>
    <row r="92" spans="1:10" ht="16.5" thickBot="1">
      <c r="A92" s="121" t="s">
        <v>90</v>
      </c>
      <c r="B92" s="120"/>
      <c r="C92" s="172"/>
      <c r="D92" s="8">
        <v>12</v>
      </c>
      <c r="E92" s="29" t="s">
        <v>50</v>
      </c>
      <c r="F92" s="27"/>
      <c r="G92" s="28">
        <v>41.5</v>
      </c>
      <c r="H92" s="31">
        <v>28500</v>
      </c>
      <c r="I92" s="28">
        <f t="shared" si="9"/>
        <v>1182.75</v>
      </c>
      <c r="J92" s="29">
        <v>200</v>
      </c>
    </row>
    <row r="93" spans="1:10" ht="15.75">
      <c r="A93" s="228" t="s">
        <v>31</v>
      </c>
      <c r="B93" s="229" t="s">
        <v>91</v>
      </c>
      <c r="C93" s="230"/>
      <c r="D93" s="216"/>
      <c r="E93" s="231"/>
      <c r="F93" s="232"/>
      <c r="G93" s="233">
        <v>1.27</v>
      </c>
      <c r="H93" s="66">
        <v>28000</v>
      </c>
      <c r="I93" s="233">
        <f t="shared" si="9"/>
        <v>35.56</v>
      </c>
      <c r="J93" s="234">
        <v>15</v>
      </c>
    </row>
    <row r="94" spans="1:10" ht="18.75">
      <c r="A94" s="217" t="s">
        <v>31</v>
      </c>
      <c r="B94" s="120" t="s">
        <v>32</v>
      </c>
      <c r="C94" s="172"/>
      <c r="D94" s="8" t="s">
        <v>25</v>
      </c>
      <c r="E94" s="29" t="s">
        <v>20</v>
      </c>
      <c r="F94" s="27"/>
      <c r="G94" s="28">
        <v>2.36</v>
      </c>
      <c r="H94" s="31">
        <v>22000</v>
      </c>
      <c r="I94" s="28">
        <f t="shared" si="9"/>
        <v>51.92</v>
      </c>
      <c r="J94" s="41">
        <v>25</v>
      </c>
    </row>
    <row r="95" spans="1:10" ht="19.5" thickBot="1">
      <c r="A95" s="235" t="s">
        <v>31</v>
      </c>
      <c r="B95" s="236" t="s">
        <v>70</v>
      </c>
      <c r="C95" s="237"/>
      <c r="D95" s="238" t="s">
        <v>25</v>
      </c>
      <c r="E95" s="222" t="s">
        <v>20</v>
      </c>
      <c r="F95" s="223"/>
      <c r="G95" s="224">
        <v>4.95</v>
      </c>
      <c r="H95" s="225">
        <v>20000</v>
      </c>
      <c r="I95" s="224">
        <f t="shared" si="9"/>
        <v>99</v>
      </c>
      <c r="J95" s="226">
        <v>40</v>
      </c>
    </row>
    <row r="96" spans="1:10" ht="16.5" thickBot="1">
      <c r="A96" s="227" t="s">
        <v>18</v>
      </c>
      <c r="B96" s="204"/>
      <c r="C96" s="123"/>
      <c r="D96" s="95"/>
      <c r="E96" s="201"/>
      <c r="F96" s="205"/>
      <c r="G96" s="206"/>
      <c r="H96" s="202"/>
      <c r="I96" s="207"/>
      <c r="J96" s="203"/>
    </row>
    <row r="97" spans="1:10" ht="15.75">
      <c r="A97" s="200">
        <v>8</v>
      </c>
      <c r="B97" s="25"/>
      <c r="C97" s="26"/>
      <c r="D97" s="24"/>
      <c r="E97" s="29"/>
      <c r="F97" s="27"/>
      <c r="G97" s="28"/>
      <c r="H97" s="31">
        <v>28000</v>
      </c>
      <c r="I97" s="28"/>
      <c r="J97" s="29"/>
    </row>
    <row r="98" spans="1:10" ht="15.75">
      <c r="A98" s="121">
        <v>16</v>
      </c>
      <c r="B98" s="25"/>
      <c r="C98" s="26"/>
      <c r="D98" s="24"/>
      <c r="E98" s="29" t="s">
        <v>14</v>
      </c>
      <c r="F98" s="27"/>
      <c r="G98" s="28">
        <v>14.2</v>
      </c>
      <c r="H98" s="31">
        <v>22000</v>
      </c>
      <c r="I98" s="28">
        <v>312.4</v>
      </c>
      <c r="J98" s="29">
        <v>100</v>
      </c>
    </row>
    <row r="99" spans="1:10" ht="15.75">
      <c r="A99" s="121">
        <v>20</v>
      </c>
      <c r="B99" s="25"/>
      <c r="C99" s="26"/>
      <c r="D99" s="24" t="s">
        <v>33</v>
      </c>
      <c r="E99" s="29" t="s">
        <v>14</v>
      </c>
      <c r="F99" s="27"/>
      <c r="G99" s="28">
        <v>18.4</v>
      </c>
      <c r="H99" s="31">
        <v>24000</v>
      </c>
      <c r="I99" s="28">
        <f>H99/1000*G99</f>
        <v>441.6</v>
      </c>
      <c r="J99" s="29">
        <v>120</v>
      </c>
    </row>
    <row r="100" spans="1:10" ht="16.5" thickBot="1">
      <c r="A100" s="121">
        <v>24</v>
      </c>
      <c r="B100" s="25"/>
      <c r="C100" s="26"/>
      <c r="D100" s="24" t="s">
        <v>25</v>
      </c>
      <c r="E100" s="29" t="s">
        <v>14</v>
      </c>
      <c r="F100" s="27"/>
      <c r="G100" s="28">
        <v>24</v>
      </c>
      <c r="H100" s="31">
        <v>24000</v>
      </c>
      <c r="I100" s="28">
        <f>H100/1000*G100</f>
        <v>576</v>
      </c>
      <c r="J100" s="29">
        <v>120</v>
      </c>
    </row>
    <row r="101" spans="1:144" s="5" customFormat="1" ht="16.5" thickBot="1">
      <c r="A101" s="213" t="s">
        <v>28</v>
      </c>
      <c r="B101" s="208"/>
      <c r="C101" s="209"/>
      <c r="D101" s="210"/>
      <c r="E101" s="211"/>
      <c r="F101" s="212"/>
      <c r="G101" s="198"/>
      <c r="H101" s="196"/>
      <c r="I101" s="199"/>
      <c r="J101" s="197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</row>
    <row r="102" spans="1:10" ht="15.75">
      <c r="A102" s="124">
        <v>6.5</v>
      </c>
      <c r="B102" s="52" t="s">
        <v>45</v>
      </c>
      <c r="C102" s="51"/>
      <c r="D102" s="101"/>
      <c r="E102" s="102"/>
      <c r="F102" s="103"/>
      <c r="G102" s="36">
        <v>0.26</v>
      </c>
      <c r="H102" s="31">
        <v>28000</v>
      </c>
      <c r="I102" s="36">
        <f aca="true" t="shared" si="10" ref="I102:I112">H102/1000*G102</f>
        <v>7.28</v>
      </c>
      <c r="J102" s="195">
        <v>5</v>
      </c>
    </row>
    <row r="103" spans="1:10" ht="15.75">
      <c r="A103" s="118">
        <v>10</v>
      </c>
      <c r="B103" s="25"/>
      <c r="C103" s="26"/>
      <c r="D103" s="24"/>
      <c r="E103" s="29"/>
      <c r="F103" s="27"/>
      <c r="G103" s="28">
        <v>0.62</v>
      </c>
      <c r="H103" s="31">
        <v>28000</v>
      </c>
      <c r="I103" s="28">
        <f t="shared" si="10"/>
        <v>17.36</v>
      </c>
      <c r="J103" s="41">
        <v>10</v>
      </c>
    </row>
    <row r="104" spans="1:10" ht="15.75">
      <c r="A104" s="118">
        <v>12</v>
      </c>
      <c r="B104" s="25"/>
      <c r="C104" s="26"/>
      <c r="D104" s="24"/>
      <c r="E104" s="29" t="s">
        <v>20</v>
      </c>
      <c r="F104" s="27"/>
      <c r="G104" s="28">
        <v>0.89</v>
      </c>
      <c r="H104" s="31">
        <v>28000</v>
      </c>
      <c r="I104" s="28">
        <f t="shared" si="10"/>
        <v>24.92</v>
      </c>
      <c r="J104" s="41">
        <v>10</v>
      </c>
    </row>
    <row r="105" spans="1:10" ht="15.75">
      <c r="A105" s="119">
        <v>28</v>
      </c>
      <c r="B105" s="88"/>
      <c r="C105" s="89"/>
      <c r="D105" s="37"/>
      <c r="E105" s="32"/>
      <c r="F105" s="38"/>
      <c r="G105" s="39">
        <v>4.83</v>
      </c>
      <c r="H105" s="31">
        <v>26000</v>
      </c>
      <c r="I105" s="39">
        <f t="shared" si="10"/>
        <v>125.58</v>
      </c>
      <c r="J105" s="91">
        <v>20</v>
      </c>
    </row>
    <row r="106" spans="1:10" ht="15.75">
      <c r="A106" s="119">
        <v>50</v>
      </c>
      <c r="B106" s="88"/>
      <c r="C106" s="89"/>
      <c r="D106" s="37"/>
      <c r="E106" s="32"/>
      <c r="F106" s="38"/>
      <c r="G106" s="39"/>
      <c r="H106" s="31">
        <v>26000</v>
      </c>
      <c r="I106" s="39"/>
      <c r="J106" s="91"/>
    </row>
    <row r="107" spans="1:10" ht="15.75">
      <c r="A107" s="119">
        <v>65</v>
      </c>
      <c r="B107" s="88"/>
      <c r="C107" s="89" t="s">
        <v>43</v>
      </c>
      <c r="D107" s="37"/>
      <c r="E107" s="32" t="s">
        <v>23</v>
      </c>
      <c r="F107" s="38"/>
      <c r="G107" s="100">
        <v>26.05</v>
      </c>
      <c r="H107" s="31">
        <v>26000</v>
      </c>
      <c r="I107" s="39">
        <f t="shared" si="10"/>
        <v>677.3</v>
      </c>
      <c r="J107" s="91">
        <v>150</v>
      </c>
    </row>
    <row r="108" spans="1:10" ht="15.75">
      <c r="A108" s="119">
        <v>75</v>
      </c>
      <c r="B108" s="88"/>
      <c r="C108" s="89" t="s">
        <v>43</v>
      </c>
      <c r="D108" s="37"/>
      <c r="E108" s="32" t="s">
        <v>23</v>
      </c>
      <c r="F108" s="38"/>
      <c r="G108" s="100">
        <v>34.68</v>
      </c>
      <c r="H108" s="31">
        <v>26000</v>
      </c>
      <c r="I108" s="39">
        <f t="shared" si="10"/>
        <v>901.68</v>
      </c>
      <c r="J108" s="91">
        <v>200</v>
      </c>
    </row>
    <row r="109" spans="1:10" ht="15.75">
      <c r="A109" s="119">
        <v>110</v>
      </c>
      <c r="B109" s="88"/>
      <c r="C109" s="89" t="s">
        <v>44</v>
      </c>
      <c r="D109" s="37" t="s">
        <v>64</v>
      </c>
      <c r="E109" s="32" t="s">
        <v>23</v>
      </c>
      <c r="F109" s="38"/>
      <c r="G109" s="100">
        <v>74.6</v>
      </c>
      <c r="H109" s="31">
        <v>26000</v>
      </c>
      <c r="I109" s="39">
        <f t="shared" si="10"/>
        <v>1939.6</v>
      </c>
      <c r="J109" s="91">
        <v>300</v>
      </c>
    </row>
    <row r="110" spans="1:10" ht="15.75">
      <c r="A110" s="119">
        <v>135</v>
      </c>
      <c r="B110" s="88"/>
      <c r="C110" s="89" t="s">
        <v>43</v>
      </c>
      <c r="D110" s="37"/>
      <c r="E110" s="32" t="s">
        <v>23</v>
      </c>
      <c r="F110" s="38"/>
      <c r="G110" s="100">
        <v>112.36</v>
      </c>
      <c r="H110" s="31">
        <v>26000</v>
      </c>
      <c r="I110" s="39">
        <f t="shared" si="10"/>
        <v>2921.36</v>
      </c>
      <c r="J110" s="91">
        <v>500</v>
      </c>
    </row>
    <row r="111" spans="1:10" ht="15.75">
      <c r="A111" s="119">
        <v>200</v>
      </c>
      <c r="B111" s="88"/>
      <c r="C111" s="89" t="s">
        <v>46</v>
      </c>
      <c r="D111" s="37"/>
      <c r="E111" s="32" t="s">
        <v>23</v>
      </c>
      <c r="F111" s="38"/>
      <c r="G111" s="100">
        <v>246.62</v>
      </c>
      <c r="H111" s="31">
        <v>28000</v>
      </c>
      <c r="I111" s="39">
        <f t="shared" si="10"/>
        <v>6905.36</v>
      </c>
      <c r="J111" s="91">
        <v>600</v>
      </c>
    </row>
    <row r="112" spans="1:10" ht="15.75" customHeight="1" thickBot="1">
      <c r="A112" s="119">
        <v>230</v>
      </c>
      <c r="B112" s="88"/>
      <c r="C112" s="89" t="s">
        <v>29</v>
      </c>
      <c r="D112" s="37">
        <v>6</v>
      </c>
      <c r="E112" s="32" t="s">
        <v>23</v>
      </c>
      <c r="F112" s="38"/>
      <c r="G112" s="100">
        <v>326.15</v>
      </c>
      <c r="H112" s="31">
        <v>28000</v>
      </c>
      <c r="I112" s="39">
        <f t="shared" si="10"/>
        <v>9132.2</v>
      </c>
      <c r="J112" s="91">
        <v>700</v>
      </c>
    </row>
    <row r="113" spans="1:10" ht="19.5" thickBot="1">
      <c r="A113" s="215" t="s">
        <v>26</v>
      </c>
      <c r="B113" s="214"/>
      <c r="C113" s="68"/>
      <c r="D113" s="69"/>
      <c r="E113" s="33"/>
      <c r="F113" s="34"/>
      <c r="G113" s="35"/>
      <c r="H113" s="53"/>
      <c r="I113" s="35"/>
      <c r="J113" s="40"/>
    </row>
    <row r="114" spans="1:10" ht="19.5" thickBot="1">
      <c r="A114" s="187" t="s">
        <v>67</v>
      </c>
      <c r="B114" s="185"/>
      <c r="C114" s="123" t="s">
        <v>68</v>
      </c>
      <c r="D114" s="95"/>
      <c r="E114" s="92" t="s">
        <v>23</v>
      </c>
      <c r="F114" s="93"/>
      <c r="G114" s="94">
        <v>1.91</v>
      </c>
      <c r="H114" s="186">
        <v>28000</v>
      </c>
      <c r="I114" s="94"/>
      <c r="J114" s="96">
        <v>25</v>
      </c>
    </row>
    <row r="115" spans="1:10" ht="16.5" thickBot="1">
      <c r="A115" s="67" t="s">
        <v>47</v>
      </c>
      <c r="B115" s="25"/>
      <c r="C115" s="26" t="s">
        <v>49</v>
      </c>
      <c r="D115" s="24" t="s">
        <v>51</v>
      </c>
      <c r="E115" s="29" t="s">
        <v>50</v>
      </c>
      <c r="F115" s="27"/>
      <c r="G115" s="28">
        <v>2.14</v>
      </c>
      <c r="H115" s="66">
        <v>28000</v>
      </c>
      <c r="I115" s="28">
        <f>H115/1000*G115</f>
        <v>59.92</v>
      </c>
      <c r="J115" s="41">
        <v>25</v>
      </c>
    </row>
    <row r="116" spans="1:10" ht="16.5" thickBot="1">
      <c r="A116" s="67" t="s">
        <v>48</v>
      </c>
      <c r="B116" s="25"/>
      <c r="C116" s="26" t="s">
        <v>49</v>
      </c>
      <c r="D116" s="24" t="s">
        <v>51</v>
      </c>
      <c r="E116" s="29" t="s">
        <v>50</v>
      </c>
      <c r="F116" s="27"/>
      <c r="G116" s="28">
        <v>3.77</v>
      </c>
      <c r="H116" s="66">
        <v>28000</v>
      </c>
      <c r="I116" s="28">
        <f>H116/1000*G116</f>
        <v>105.56</v>
      </c>
      <c r="J116" s="41">
        <v>40</v>
      </c>
    </row>
    <row r="117" spans="1:10" ht="16.5" thickBot="1">
      <c r="A117" s="99" t="s">
        <v>108</v>
      </c>
      <c r="B117" s="88"/>
      <c r="C117" s="89"/>
      <c r="D117" s="37"/>
      <c r="E117" s="32"/>
      <c r="F117" s="38"/>
      <c r="G117" s="39"/>
      <c r="H117" s="186">
        <v>26000</v>
      </c>
      <c r="I117" s="39"/>
      <c r="J117" s="91"/>
    </row>
    <row r="118" spans="1:10" ht="16.5" thickBot="1">
      <c r="A118" s="99" t="s">
        <v>107</v>
      </c>
      <c r="B118" s="88"/>
      <c r="C118" s="89" t="s">
        <v>66</v>
      </c>
      <c r="D118" s="37"/>
      <c r="E118" s="32" t="s">
        <v>23</v>
      </c>
      <c r="F118" s="38"/>
      <c r="G118" s="39">
        <v>19.1</v>
      </c>
      <c r="H118" s="186">
        <v>25000</v>
      </c>
      <c r="I118" s="39">
        <f>H118/1000*G118</f>
        <v>477.5</v>
      </c>
      <c r="J118" s="91">
        <v>150</v>
      </c>
    </row>
    <row r="119" spans="1:51" s="5" customFormat="1" ht="19.5" thickBot="1">
      <c r="A119" s="300" t="s">
        <v>19</v>
      </c>
      <c r="B119" s="301"/>
      <c r="C119" s="302"/>
      <c r="D119" s="303"/>
      <c r="E119" s="304"/>
      <c r="F119" s="305"/>
      <c r="G119" s="306"/>
      <c r="H119" s="307"/>
      <c r="I119" s="306"/>
      <c r="J119" s="308"/>
      <c r="K119" s="3"/>
      <c r="L119"/>
      <c r="M119"/>
      <c r="N119"/>
      <c r="O119"/>
      <c r="P119"/>
      <c r="Q119"/>
      <c r="R119"/>
      <c r="S119"/>
      <c r="T119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</row>
    <row r="120" spans="1:20" ht="18.75">
      <c r="A120" s="292">
        <v>1.5</v>
      </c>
      <c r="B120" s="293"/>
      <c r="C120" s="294"/>
      <c r="D120" s="101" t="s">
        <v>40</v>
      </c>
      <c r="E120" s="295"/>
      <c r="F120" s="296"/>
      <c r="G120" s="297"/>
      <c r="H120" s="298">
        <v>28000</v>
      </c>
      <c r="I120" s="297"/>
      <c r="J120" s="299"/>
      <c r="L120"/>
      <c r="M120"/>
      <c r="N120"/>
      <c r="O120"/>
      <c r="P120"/>
      <c r="Q120"/>
      <c r="R120"/>
      <c r="S120"/>
      <c r="T120"/>
    </row>
    <row r="121" spans="1:20" ht="18.75">
      <c r="A121" s="217">
        <v>2</v>
      </c>
      <c r="B121" s="25"/>
      <c r="C121" s="26"/>
      <c r="D121" s="24" t="s">
        <v>40</v>
      </c>
      <c r="E121" s="29"/>
      <c r="F121" s="27"/>
      <c r="G121" s="28"/>
      <c r="H121" s="31">
        <v>28000</v>
      </c>
      <c r="I121" s="28"/>
      <c r="J121" s="41"/>
      <c r="L121"/>
      <c r="M121"/>
      <c r="N121"/>
      <c r="O121"/>
      <c r="P121"/>
      <c r="Q121"/>
      <c r="R121"/>
      <c r="S121"/>
      <c r="T121"/>
    </row>
    <row r="122" spans="1:20" ht="18.75">
      <c r="A122" s="217">
        <v>3</v>
      </c>
      <c r="B122" s="25"/>
      <c r="C122" s="26"/>
      <c r="D122" s="24" t="s">
        <v>40</v>
      </c>
      <c r="E122" s="29"/>
      <c r="F122" s="27"/>
      <c r="G122" s="28"/>
      <c r="H122" s="31">
        <v>27000</v>
      </c>
      <c r="I122" s="28"/>
      <c r="J122" s="41"/>
      <c r="L122"/>
      <c r="M122"/>
      <c r="N122"/>
      <c r="O122"/>
      <c r="P122"/>
      <c r="Q122"/>
      <c r="R122"/>
      <c r="S122"/>
      <c r="T122"/>
    </row>
    <row r="123" spans="1:20" ht="15.75">
      <c r="A123" s="70">
        <v>4</v>
      </c>
      <c r="B123" s="25"/>
      <c r="C123" s="26"/>
      <c r="D123" s="24" t="s">
        <v>69</v>
      </c>
      <c r="E123" s="29" t="s">
        <v>23</v>
      </c>
      <c r="F123" s="27"/>
      <c r="G123" s="28"/>
      <c r="H123" s="31">
        <v>26000</v>
      </c>
      <c r="I123" s="28"/>
      <c r="J123" s="41"/>
      <c r="L123"/>
      <c r="M123"/>
      <c r="N123"/>
      <c r="O123"/>
      <c r="P123"/>
      <c r="Q123"/>
      <c r="R123"/>
      <c r="S123"/>
      <c r="T123"/>
    </row>
    <row r="124" spans="1:20" ht="15.75">
      <c r="A124" s="70">
        <v>4</v>
      </c>
      <c r="B124" s="25"/>
      <c r="C124" s="26"/>
      <c r="D124" s="24" t="s">
        <v>56</v>
      </c>
      <c r="E124" s="29" t="s">
        <v>14</v>
      </c>
      <c r="F124" s="27"/>
      <c r="G124" s="28"/>
      <c r="H124" s="31">
        <v>18000</v>
      </c>
      <c r="I124" s="28">
        <f>H124/1000*G124</f>
        <v>0</v>
      </c>
      <c r="J124" s="41"/>
      <c r="L124"/>
      <c r="M124"/>
      <c r="N124"/>
      <c r="O124"/>
      <c r="P124"/>
      <c r="Q124"/>
      <c r="R124"/>
      <c r="S124"/>
      <c r="T124"/>
    </row>
    <row r="125" spans="1:20" ht="15.75">
      <c r="A125" s="70">
        <v>5</v>
      </c>
      <c r="B125" s="25"/>
      <c r="C125" s="26"/>
      <c r="D125" s="24" t="s">
        <v>105</v>
      </c>
      <c r="E125" s="29"/>
      <c r="F125" s="27"/>
      <c r="G125" s="28"/>
      <c r="H125" s="31">
        <v>26000</v>
      </c>
      <c r="I125" s="28"/>
      <c r="J125" s="41"/>
      <c r="L125"/>
      <c r="M125"/>
      <c r="N125"/>
      <c r="O125"/>
      <c r="P125"/>
      <c r="Q125"/>
      <c r="R125"/>
      <c r="S125"/>
      <c r="T125"/>
    </row>
    <row r="126" spans="1:20" ht="15.75">
      <c r="A126" s="70">
        <v>6</v>
      </c>
      <c r="B126" s="25"/>
      <c r="C126" s="26"/>
      <c r="D126" s="24" t="s">
        <v>86</v>
      </c>
      <c r="E126" s="29"/>
      <c r="F126" s="27"/>
      <c r="G126" s="28"/>
      <c r="H126" s="31">
        <v>26000</v>
      </c>
      <c r="I126" s="28"/>
      <c r="J126" s="41"/>
      <c r="L126"/>
      <c r="M126"/>
      <c r="N126"/>
      <c r="O126"/>
      <c r="P126"/>
      <c r="Q126"/>
      <c r="R126"/>
      <c r="S126"/>
      <c r="T126"/>
    </row>
    <row r="127" spans="1:20" ht="15.75">
      <c r="A127" s="70">
        <v>8</v>
      </c>
      <c r="B127" s="25"/>
      <c r="C127" s="26"/>
      <c r="D127" s="24" t="s">
        <v>105</v>
      </c>
      <c r="E127" s="29"/>
      <c r="F127" s="27"/>
      <c r="G127" s="28"/>
      <c r="H127" s="31">
        <v>26000</v>
      </c>
      <c r="I127" s="28"/>
      <c r="J127" s="41"/>
      <c r="L127"/>
      <c r="M127"/>
      <c r="N127"/>
      <c r="O127"/>
      <c r="P127"/>
      <c r="Q127"/>
      <c r="R127"/>
      <c r="S127"/>
      <c r="T127"/>
    </row>
    <row r="128" spans="1:20" ht="15.75">
      <c r="A128" s="70">
        <v>10</v>
      </c>
      <c r="B128" s="25"/>
      <c r="C128" s="26"/>
      <c r="D128" s="24" t="s">
        <v>105</v>
      </c>
      <c r="E128" s="29"/>
      <c r="F128" s="27"/>
      <c r="G128" s="28"/>
      <c r="H128" s="31">
        <v>26500</v>
      </c>
      <c r="I128" s="28"/>
      <c r="J128" s="41"/>
      <c r="L128"/>
      <c r="M128"/>
      <c r="N128"/>
      <c r="O128"/>
      <c r="P128"/>
      <c r="Q128"/>
      <c r="R128"/>
      <c r="S128"/>
      <c r="T128"/>
    </row>
    <row r="129" spans="1:20" ht="15.75">
      <c r="A129" s="70">
        <v>12</v>
      </c>
      <c r="B129" s="25"/>
      <c r="C129" s="26"/>
      <c r="D129" s="24" t="s">
        <v>105</v>
      </c>
      <c r="E129" s="29"/>
      <c r="F129" s="27"/>
      <c r="G129" s="28"/>
      <c r="H129" s="31">
        <v>26500</v>
      </c>
      <c r="I129" s="28"/>
      <c r="J129" s="41"/>
      <c r="L129"/>
      <c r="M129"/>
      <c r="N129"/>
      <c r="O129"/>
      <c r="P129"/>
      <c r="Q129"/>
      <c r="R129"/>
      <c r="S129"/>
      <c r="T129"/>
    </row>
    <row r="130" spans="1:20" ht="15.75">
      <c r="A130" s="70">
        <v>14</v>
      </c>
      <c r="B130" s="25"/>
      <c r="C130" s="26"/>
      <c r="D130" s="24" t="s">
        <v>105</v>
      </c>
      <c r="E130" s="29"/>
      <c r="F130" s="27"/>
      <c r="G130" s="28"/>
      <c r="H130" s="31">
        <v>265000</v>
      </c>
      <c r="I130" s="28"/>
      <c r="J130" s="41"/>
      <c r="L130"/>
      <c r="M130"/>
      <c r="N130"/>
      <c r="O130"/>
      <c r="P130"/>
      <c r="Q130"/>
      <c r="R130"/>
      <c r="S130"/>
      <c r="T130"/>
    </row>
    <row r="131" spans="1:20" ht="15.75">
      <c r="A131" s="70">
        <v>16</v>
      </c>
      <c r="B131" s="25"/>
      <c r="C131" s="26"/>
      <c r="D131" s="24" t="s">
        <v>105</v>
      </c>
      <c r="E131" s="29"/>
      <c r="F131" s="27"/>
      <c r="G131" s="28"/>
      <c r="H131" s="31">
        <v>27000</v>
      </c>
      <c r="I131" s="28"/>
      <c r="J131" s="41"/>
      <c r="L131"/>
      <c r="M131"/>
      <c r="N131"/>
      <c r="O131"/>
      <c r="P131"/>
      <c r="Q131"/>
      <c r="R131"/>
      <c r="S131"/>
      <c r="T131"/>
    </row>
    <row r="132" spans="1:20" ht="15.75">
      <c r="A132" s="70">
        <v>20</v>
      </c>
      <c r="B132" s="25"/>
      <c r="C132" s="26"/>
      <c r="D132" s="24" t="s">
        <v>106</v>
      </c>
      <c r="E132" s="29"/>
      <c r="F132" s="27"/>
      <c r="G132" s="28"/>
      <c r="H132" s="31">
        <v>27000</v>
      </c>
      <c r="I132" s="28"/>
      <c r="J132" s="41"/>
      <c r="L132"/>
      <c r="M132"/>
      <c r="N132"/>
      <c r="O132"/>
      <c r="P132"/>
      <c r="Q132"/>
      <c r="R132"/>
      <c r="S132"/>
      <c r="T132"/>
    </row>
    <row r="133" spans="1:20" ht="15.75">
      <c r="A133" s="70">
        <v>25</v>
      </c>
      <c r="B133" s="25"/>
      <c r="C133" s="26"/>
      <c r="D133" s="24" t="s">
        <v>57</v>
      </c>
      <c r="E133" s="29"/>
      <c r="F133" s="27"/>
      <c r="G133" s="28"/>
      <c r="H133" s="31">
        <v>25000</v>
      </c>
      <c r="I133" s="28"/>
      <c r="J133" s="41"/>
      <c r="L133"/>
      <c r="M133"/>
      <c r="N133"/>
      <c r="O133"/>
      <c r="P133"/>
      <c r="Q133"/>
      <c r="R133"/>
      <c r="S133"/>
      <c r="T133"/>
    </row>
    <row r="134" spans="1:20" ht="19.5" customHeight="1" thickBot="1">
      <c r="A134" s="218">
        <v>36</v>
      </c>
      <c r="B134" s="219"/>
      <c r="C134" s="220"/>
      <c r="D134" s="221" t="s">
        <v>58</v>
      </c>
      <c r="E134" s="222"/>
      <c r="F134" s="223"/>
      <c r="G134" s="224"/>
      <c r="H134" s="225">
        <v>24000</v>
      </c>
      <c r="I134" s="224"/>
      <c r="J134" s="226"/>
      <c r="L134"/>
      <c r="M134"/>
      <c r="N134"/>
      <c r="O134"/>
      <c r="P134"/>
      <c r="Q134"/>
      <c r="R134"/>
      <c r="S134"/>
      <c r="T134"/>
    </row>
    <row r="135" spans="1:46" s="6" customFormat="1" ht="15.75">
      <c r="A135" s="173"/>
      <c r="B135" s="164"/>
      <c r="C135" s="9"/>
      <c r="D135" s="165"/>
      <c r="E135" s="7"/>
      <c r="F135" s="2"/>
      <c r="G135" s="43"/>
      <c r="H135" s="166"/>
      <c r="I135" s="43"/>
      <c r="J135" s="7"/>
      <c r="K135"/>
      <c r="L135"/>
      <c r="M135"/>
      <c r="N135"/>
      <c r="O135"/>
      <c r="P135"/>
      <c r="Q135"/>
      <c r="R135"/>
      <c r="S135"/>
      <c r="T135" s="1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 s="6" customFormat="1" ht="15.75">
      <c r="A136" s="163"/>
      <c r="B136" s="164"/>
      <c r="C136" s="9"/>
      <c r="D136" s="165"/>
      <c r="E136" s="7"/>
      <c r="F136" s="2"/>
      <c r="G136" s="43"/>
      <c r="H136" s="166"/>
      <c r="I136" s="43"/>
      <c r="J136" s="7"/>
      <c r="K136"/>
      <c r="L136"/>
      <c r="M136"/>
      <c r="N136"/>
      <c r="O136"/>
      <c r="P136"/>
      <c r="Q136"/>
      <c r="R136"/>
      <c r="S136"/>
      <c r="T136" s="1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</sheetData>
  <mergeCells count="1">
    <mergeCell ref="A43:J43"/>
  </mergeCells>
  <hyperlinks>
    <hyperlink ref="J4" r:id="rId1" display="nevatrub@yandex.ru"/>
  </hyperlinks>
  <printOptions/>
  <pageMargins left="0.3937007874015748" right="0.3937007874015748" top="0.32" bottom="0.34" header="0.31496062992125984" footer="0.31496062992125984"/>
  <pageSetup fitToWidth="2" horizontalDpi="600" verticalDpi="600" orientation="portrait" paperSize="9" scale="59" r:id="rId3"/>
  <rowBreaks count="1" manualBreakCount="1">
    <brk id="7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subject/>
  <dc:creator>Петр</dc:creator>
  <cp:keywords/>
  <dc:description/>
  <cp:lastModifiedBy>Алла</cp:lastModifiedBy>
  <cp:lastPrinted>2013-11-05T08:04:04Z</cp:lastPrinted>
  <dcterms:created xsi:type="dcterms:W3CDTF">2000-01-11T12:37:48Z</dcterms:created>
  <dcterms:modified xsi:type="dcterms:W3CDTF">2013-11-06T08:20:34Z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