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Альянс" sheetId="1" r:id="rId1"/>
  </sheets>
  <definedNames>
    <definedName name="Excel_BuiltIn_Print_Area_1">"$#ССЫЛ!.$A$1:$L$233"</definedName>
  </definedNames>
  <calcPr fullCalcOnLoad="1"/>
</workbook>
</file>

<file path=xl/sharedStrings.xml><?xml version="1.0" encoding="utf-8"?>
<sst xmlns="http://schemas.openxmlformats.org/spreadsheetml/2006/main" count="653" uniqueCount="437">
  <si>
    <t>Общество с Ограниченной Ответственностью</t>
  </si>
  <si>
    <r>
      <t xml:space="preserve">656922 г.Барнаул ул.Попова 256е                                  Время работы:                                                               понедельник — пятница с 8:00 до 17:00                                                        суббота с 9:00 до 14:00                                   Е-mail: 600 — 888@mail.ru                                          </t>
    </r>
    <r>
      <rPr>
        <b/>
        <sz val="10"/>
        <rFont val="Arial Cyr"/>
        <family val="2"/>
      </rPr>
      <t xml:space="preserve">тел. 600-888   697-300       </t>
    </r>
  </si>
  <si>
    <t>« АЛТАЙ АЛЬЯНС »</t>
  </si>
  <si>
    <t>Металлопрокат новый &amp; б/у</t>
  </si>
  <si>
    <t>Прайс-лист</t>
  </si>
  <si>
    <t>Цены указаны с НДС</t>
  </si>
  <si>
    <t>Наименование профиля</t>
  </si>
  <si>
    <t>длина</t>
  </si>
  <si>
    <t>масса мет.пог.</t>
  </si>
  <si>
    <t>Цена до 500 кг</t>
  </si>
  <si>
    <t>Цена до 1,0 тн</t>
  </si>
  <si>
    <t>Цена свыше 1,0 тн</t>
  </si>
  <si>
    <t>Примечание</t>
  </si>
  <si>
    <t>цена м.п.</t>
  </si>
  <si>
    <t>цена за тн</t>
  </si>
  <si>
    <t>Арматура</t>
  </si>
  <si>
    <t>Арматура ф 6 35ГС</t>
  </si>
  <si>
    <t>6м</t>
  </si>
  <si>
    <t>Арматура ф 8 35ГС</t>
  </si>
  <si>
    <t>Арматура ф10 А500С</t>
  </si>
  <si>
    <t>12м</t>
  </si>
  <si>
    <t>Арматура ф12 А500С</t>
  </si>
  <si>
    <t>Арматура ф14 А500С</t>
  </si>
  <si>
    <t>Арматура ф16 А500С</t>
  </si>
  <si>
    <t>Арматура ф18 А500С</t>
  </si>
  <si>
    <t>Арматура ф20 А500С</t>
  </si>
  <si>
    <t>Арматура ф25 А500С</t>
  </si>
  <si>
    <t>Арматура ф28 А500С</t>
  </si>
  <si>
    <t>Арматура ф36 А500С</t>
  </si>
  <si>
    <t>11,7м</t>
  </si>
  <si>
    <t xml:space="preserve"> </t>
  </si>
  <si>
    <t>Балка</t>
  </si>
  <si>
    <t>Балка 12 Б1</t>
  </si>
  <si>
    <t xml:space="preserve">Балка 12 </t>
  </si>
  <si>
    <t>9,95м</t>
  </si>
  <si>
    <t>Балка 14</t>
  </si>
  <si>
    <t>Балка 16</t>
  </si>
  <si>
    <t>около 6м</t>
  </si>
  <si>
    <t>Балка 18 Б2</t>
  </si>
  <si>
    <t>5,5-12м</t>
  </si>
  <si>
    <t>Балка 19</t>
  </si>
  <si>
    <t>Балка 20 Б2</t>
  </si>
  <si>
    <t>Балка 20 К</t>
  </si>
  <si>
    <t>Балка 24 М</t>
  </si>
  <si>
    <t>Балка 25 Б2</t>
  </si>
  <si>
    <t>Балка 25 Ш</t>
  </si>
  <si>
    <t>Балка 25 К</t>
  </si>
  <si>
    <t>Балка 30</t>
  </si>
  <si>
    <t>Балка 30 М</t>
  </si>
  <si>
    <t>Балка 35 Б</t>
  </si>
  <si>
    <t>Балка 40</t>
  </si>
  <si>
    <t>Балка 50 Ш</t>
  </si>
  <si>
    <t>Балка б/у</t>
  </si>
  <si>
    <t xml:space="preserve">Цена наличного расчета за тонну </t>
  </si>
  <si>
    <t>Цена безналичного расчета за тонну</t>
  </si>
  <si>
    <t>Балка 14 б/у</t>
  </si>
  <si>
    <t>Балка 16 б/у</t>
  </si>
  <si>
    <t>Балка 18 б/у</t>
  </si>
  <si>
    <t>Балка 18 б/у с пластиной</t>
  </si>
  <si>
    <t>Балка 20 б/у</t>
  </si>
  <si>
    <t>Балка 27 б/у</t>
  </si>
  <si>
    <t>Балка 27С б/у</t>
  </si>
  <si>
    <t>Балка 30 б/у</t>
  </si>
  <si>
    <t>Балка 30М б/у</t>
  </si>
  <si>
    <t>Балка 32С б/у</t>
  </si>
  <si>
    <t>Балка 35 б/у</t>
  </si>
  <si>
    <t>Балка 36 б/у</t>
  </si>
  <si>
    <t>Балка 36М б/у</t>
  </si>
  <si>
    <t>Балка 40 б/у</t>
  </si>
  <si>
    <t>Балка 40Ш б/у</t>
  </si>
  <si>
    <t>Балка 45 б/у</t>
  </si>
  <si>
    <t>Балка 45М б/у</t>
  </si>
  <si>
    <t>Балка 45Ш б/у</t>
  </si>
  <si>
    <t>Балка 50 б/у</t>
  </si>
  <si>
    <t>Балка 50Ш б/у</t>
  </si>
  <si>
    <t>Балка 55 б/у</t>
  </si>
  <si>
    <t>Балка 60 б/у</t>
  </si>
  <si>
    <t>Балка 60Ш б/у</t>
  </si>
  <si>
    <t>Круг</t>
  </si>
  <si>
    <t>Круг ф 6</t>
  </si>
  <si>
    <t>6,1м</t>
  </si>
  <si>
    <t>Круг ф 6,5</t>
  </si>
  <si>
    <t>Круг ф 8</t>
  </si>
  <si>
    <t>Круг ф10</t>
  </si>
  <si>
    <t>Круг ф12</t>
  </si>
  <si>
    <t>Круг ф14</t>
  </si>
  <si>
    <t>Круг ф16</t>
  </si>
  <si>
    <t>Круг ф18</t>
  </si>
  <si>
    <t>Круг ф20</t>
  </si>
  <si>
    <t>Круг ф25</t>
  </si>
  <si>
    <t>Круг ф28</t>
  </si>
  <si>
    <t>Круг ф32</t>
  </si>
  <si>
    <t>Круг ф40</t>
  </si>
  <si>
    <t>Круг 41</t>
  </si>
  <si>
    <t>41м</t>
  </si>
  <si>
    <t>Круг 42</t>
  </si>
  <si>
    <t>42м</t>
  </si>
  <si>
    <t>Круг 43</t>
  </si>
  <si>
    <t>43м</t>
  </si>
  <si>
    <t>Круг 44</t>
  </si>
  <si>
    <t>44м</t>
  </si>
  <si>
    <t>Круг 45</t>
  </si>
  <si>
    <t>45м</t>
  </si>
  <si>
    <t>Круг 46</t>
  </si>
  <si>
    <t>46м</t>
  </si>
  <si>
    <t>Круг 47</t>
  </si>
  <si>
    <t>47м</t>
  </si>
  <si>
    <t>Круг 48</t>
  </si>
  <si>
    <t>48м</t>
  </si>
  <si>
    <t>Круг 49</t>
  </si>
  <si>
    <t>49м</t>
  </si>
  <si>
    <t>Круг 50</t>
  </si>
  <si>
    <t>50м</t>
  </si>
  <si>
    <t>Круг 51</t>
  </si>
  <si>
    <t>51м</t>
  </si>
  <si>
    <t>Круг 52</t>
  </si>
  <si>
    <t>52м</t>
  </si>
  <si>
    <t>Круг 53</t>
  </si>
  <si>
    <t>53м</t>
  </si>
  <si>
    <t>Круг 54</t>
  </si>
  <si>
    <t>54м</t>
  </si>
  <si>
    <t>Круг 55</t>
  </si>
  <si>
    <t>55м</t>
  </si>
  <si>
    <t>Круг 56</t>
  </si>
  <si>
    <t>56м</t>
  </si>
  <si>
    <t>Круг 57</t>
  </si>
  <si>
    <t>57м</t>
  </si>
  <si>
    <t>Круг 58</t>
  </si>
  <si>
    <t>58м</t>
  </si>
  <si>
    <t>Круг 59</t>
  </si>
  <si>
    <t>59м</t>
  </si>
  <si>
    <t>Круг 60</t>
  </si>
  <si>
    <t>60м</t>
  </si>
  <si>
    <t>Круг 61</t>
  </si>
  <si>
    <t>61м</t>
  </si>
  <si>
    <t>Круг 62</t>
  </si>
  <si>
    <t>62м</t>
  </si>
  <si>
    <t>Круг 63</t>
  </si>
  <si>
    <t>63м</t>
  </si>
  <si>
    <t>Круг 64</t>
  </si>
  <si>
    <t>64м</t>
  </si>
  <si>
    <t>Круг 65</t>
  </si>
  <si>
    <t>65м</t>
  </si>
  <si>
    <t>Круг 66</t>
  </si>
  <si>
    <t>66м</t>
  </si>
  <si>
    <t>Круг ф50</t>
  </si>
  <si>
    <t>Круг ф80 ст 45</t>
  </si>
  <si>
    <t>Круг ф120</t>
  </si>
  <si>
    <t>Проволока</t>
  </si>
  <si>
    <t>Проволока  т/о ф0,8-1,0мм</t>
  </si>
  <si>
    <t>отожон.</t>
  </si>
  <si>
    <t xml:space="preserve">Проволока  т/о ф6мм </t>
  </si>
  <si>
    <t>Хомуты</t>
  </si>
  <si>
    <t>1 шт</t>
  </si>
  <si>
    <t>160руб</t>
  </si>
  <si>
    <t>размер  листа</t>
  </si>
  <si>
    <t>масса    листа</t>
  </si>
  <si>
    <t>цена за шт.</t>
  </si>
  <si>
    <t>Лист оцинк. 0,5 ст08пс</t>
  </si>
  <si>
    <t>1,25*2,5</t>
  </si>
  <si>
    <t>Лист оцинк. 0,7 ст08пс</t>
  </si>
  <si>
    <t>Лист оцинк. 1,0 ст08пс</t>
  </si>
  <si>
    <t>Лист оцинк. 1,5 ст08пс</t>
  </si>
  <si>
    <t>1,25*2,6</t>
  </si>
  <si>
    <t>Лист х/к 1,0 ст08пс</t>
  </si>
  <si>
    <t>Лист х/к 1,2 ст08пс</t>
  </si>
  <si>
    <t>Лист х/к 1,5 ст08пс</t>
  </si>
  <si>
    <t>Лист х/к 2,0 ст08пс</t>
  </si>
  <si>
    <t>Лист г/к  2,0 ст3сп</t>
  </si>
  <si>
    <t>Лист г/к  2,5 ст3сп</t>
  </si>
  <si>
    <t>Лист г/к  2,8 ст3сп</t>
  </si>
  <si>
    <t>Лист г/к  3,0 ст3сп</t>
  </si>
  <si>
    <t>Лист г/к  4,0 ст3сп</t>
  </si>
  <si>
    <t>1,5*6,0</t>
  </si>
  <si>
    <t>Лист г/к  5,0 ст3сп</t>
  </si>
  <si>
    <t>Лист г/к  5,0 ст09г2с</t>
  </si>
  <si>
    <t>Лист г/к  6,0 ст3сп</t>
  </si>
  <si>
    <t>Лист г/к  8,0 ст3сп</t>
  </si>
  <si>
    <t>Лист г/к 10,0 ст3сп</t>
  </si>
  <si>
    <t>Лист г/к 12,0 ст20пс</t>
  </si>
  <si>
    <t>1,5*5,5</t>
  </si>
  <si>
    <t>Лист г/к 14,0 ст3сп</t>
  </si>
  <si>
    <t>Лист г/к 16,0 ст3сп</t>
  </si>
  <si>
    <t>Лист г/к 20,0 ст3сп</t>
  </si>
  <si>
    <t>Лист г/к 25,0 ст3сп</t>
  </si>
  <si>
    <t>Лист г/к 30,0 ст3сп</t>
  </si>
  <si>
    <t>1,55*6,5</t>
  </si>
  <si>
    <t>Лист г/к 40,0 ст3сп</t>
  </si>
  <si>
    <t>Лист г/к  4,0 ст3сп рифленый</t>
  </si>
  <si>
    <t>1,5*6,1</t>
  </si>
  <si>
    <t>Лист г/к  5,0 ст3сп рифленый</t>
  </si>
  <si>
    <t>Лист г/к  6,0 ст3сп рифленый</t>
  </si>
  <si>
    <t>Лист 406 просечно-вытяжной</t>
  </si>
  <si>
    <t>1*2,8</t>
  </si>
  <si>
    <t>Лист 508 просечно-вытяжной</t>
  </si>
  <si>
    <t>1*2,9</t>
  </si>
  <si>
    <t>Лист б/у</t>
  </si>
  <si>
    <t>Лист  4,0 б/у</t>
  </si>
  <si>
    <t>размеры разные</t>
  </si>
  <si>
    <t>Лист  6,0 б/у</t>
  </si>
  <si>
    <t>Лист  8,0 б/у</t>
  </si>
  <si>
    <t>Лист 10,0 б/у</t>
  </si>
  <si>
    <t>цена не полного хлыста</t>
  </si>
  <si>
    <t>Труба Водогазопроводная</t>
  </si>
  <si>
    <t>Труба вгп 15/2,8</t>
  </si>
  <si>
    <t>Труба вгп 20/2,8</t>
  </si>
  <si>
    <t>Труба вгп 25/3,2</t>
  </si>
  <si>
    <t>Труба вгп 32/3,2</t>
  </si>
  <si>
    <t>Труба вгп 40/3,5</t>
  </si>
  <si>
    <t>Труба Электросварная</t>
  </si>
  <si>
    <t>Труба эл.св. 57/3</t>
  </si>
  <si>
    <t>Труба эл.св. 57/3,5</t>
  </si>
  <si>
    <t>Труба эл.св. 76/3,5</t>
  </si>
  <si>
    <t>Труба эл.св. 89/3,5</t>
  </si>
  <si>
    <t>Труба эл.св. 102/3,5</t>
  </si>
  <si>
    <t>Труба эл.св. 108/3,5</t>
  </si>
  <si>
    <t>Труба эл.св. 219*6 лежалая</t>
  </si>
  <si>
    <t>Труба профильная</t>
  </si>
  <si>
    <t>Труба проф. 15/15/1,5</t>
  </si>
  <si>
    <t>Труба проф. 20/20/1,5</t>
  </si>
  <si>
    <t>Труба проф. 20/20/2,0</t>
  </si>
  <si>
    <t>Труба проф. 25/25/1,5</t>
  </si>
  <si>
    <t>Труба проф. 30/20/2,0</t>
  </si>
  <si>
    <t>Труба проф. 30/30/2,0</t>
  </si>
  <si>
    <t>Труба проф. 40/20/1,5</t>
  </si>
  <si>
    <t>Труба проф. 40/20/2,0</t>
  </si>
  <si>
    <t>Труба проф. 40/40/1,5</t>
  </si>
  <si>
    <t>Труба проф. 40/40/2,0</t>
  </si>
  <si>
    <t>Труба проф. 50/25/1,5</t>
  </si>
  <si>
    <t>Труба проф. 50/25/2,0</t>
  </si>
  <si>
    <t>Труба проф. 50/50/2,0</t>
  </si>
  <si>
    <t>Труба проф. 50/50/3,0</t>
  </si>
  <si>
    <t>Труба проф. 50/50/4,0</t>
  </si>
  <si>
    <t>2,53м</t>
  </si>
  <si>
    <t>Труба проф. 60/30/2,0</t>
  </si>
  <si>
    <t>Труба проф. 60/40/2,0</t>
  </si>
  <si>
    <t>Труба проф. 60/40/3,0</t>
  </si>
  <si>
    <t>Труба проф. 60/60/2,0</t>
  </si>
  <si>
    <t>Труба проф. 60/60/3,0</t>
  </si>
  <si>
    <t>Труба проф. 80/40/2,0</t>
  </si>
  <si>
    <t>Труба проф. 80/40/3,0</t>
  </si>
  <si>
    <t>12м; 6м</t>
  </si>
  <si>
    <t>Труба проф. 80/60/3,0</t>
  </si>
  <si>
    <t>Труба проф. 80/80/3,0</t>
  </si>
  <si>
    <t>Труба проф. 80/80/4,0</t>
  </si>
  <si>
    <t>Труба проф. 100/50/3</t>
  </si>
  <si>
    <t>Труба проф. 100/100/3,0</t>
  </si>
  <si>
    <t>Труба проф. 100/100/4,0</t>
  </si>
  <si>
    <t>Цена за 1,0 тн</t>
  </si>
  <si>
    <t>Труба б/у</t>
  </si>
  <si>
    <t>Труба  51 б/у</t>
  </si>
  <si>
    <t>Труба  57 б/у</t>
  </si>
  <si>
    <t>Труба  50 б/у</t>
  </si>
  <si>
    <t>Труба  60 НКТ б/у</t>
  </si>
  <si>
    <t>Труба  73 НКГ б/у</t>
  </si>
  <si>
    <t>Труба  76 б/у</t>
  </si>
  <si>
    <t>Труба  76/10 б/у с направл-ми</t>
  </si>
  <si>
    <t>Труба  89 б/у</t>
  </si>
  <si>
    <t>Труба  102 б/у</t>
  </si>
  <si>
    <t>Труба  108 б/у</t>
  </si>
  <si>
    <t>Труба  114 б/у</t>
  </si>
  <si>
    <t>Труба  114/6 б/у</t>
  </si>
  <si>
    <t>Труба  133 б/у</t>
  </si>
  <si>
    <t xml:space="preserve">Труба  1594,5 б/у </t>
  </si>
  <si>
    <t>Труба  159/5 б/у</t>
  </si>
  <si>
    <t>Труба  168 б/у</t>
  </si>
  <si>
    <t>Труба  219/5 б/у</t>
  </si>
  <si>
    <t>Труба  219/10 б/у</t>
  </si>
  <si>
    <t>Труба  273/8 б/у</t>
  </si>
  <si>
    <t>Труба  300/4 б/у</t>
  </si>
  <si>
    <t xml:space="preserve">Труба  325/4,5 б/у </t>
  </si>
  <si>
    <t xml:space="preserve">Труба  325/7 б/у </t>
  </si>
  <si>
    <t>Труба  377/9 б/у c ручейком</t>
  </si>
  <si>
    <t>Труба  426/10 б/у</t>
  </si>
  <si>
    <t>Труба  530/6 б/у</t>
  </si>
  <si>
    <t>Труба  530/8 б/у</t>
  </si>
  <si>
    <t>Труба  630/6 б/у</t>
  </si>
  <si>
    <t>Труба  630/8 б/у</t>
  </si>
  <si>
    <t>Труба  720/8 б/у</t>
  </si>
  <si>
    <t>Труба  1020/10 б/у</t>
  </si>
  <si>
    <t>Полоса</t>
  </si>
  <si>
    <t>Полоса 75/3</t>
  </si>
  <si>
    <t>2кг</t>
  </si>
  <si>
    <t>80руб м.п.</t>
  </si>
  <si>
    <t>Полоса 20/4</t>
  </si>
  <si>
    <t>4кг</t>
  </si>
  <si>
    <t>200руб</t>
  </si>
  <si>
    <t>Полоса 25/4</t>
  </si>
  <si>
    <t>5кг</t>
  </si>
  <si>
    <t>250руб</t>
  </si>
  <si>
    <t>Полоса 40/4</t>
  </si>
  <si>
    <t>8кг</t>
  </si>
  <si>
    <t>400руб</t>
  </si>
  <si>
    <t>Полоса 60/6</t>
  </si>
  <si>
    <t>3кг</t>
  </si>
  <si>
    <t>126руб м.п.</t>
  </si>
  <si>
    <t>Полоса 370/8</t>
  </si>
  <si>
    <t>23,5кг</t>
  </si>
  <si>
    <t>987руб м.п.</t>
  </si>
  <si>
    <t>Полоса 520/12</t>
  </si>
  <si>
    <t>3,18м</t>
  </si>
  <si>
    <t>49кг</t>
  </si>
  <si>
    <t>2058руб м.п.</t>
  </si>
  <si>
    <t>Уголок</t>
  </si>
  <si>
    <t>Уголок  20*20*4</t>
  </si>
  <si>
    <t>Уголок  25*25*4</t>
  </si>
  <si>
    <t>Уголок  32*32*4</t>
  </si>
  <si>
    <t>Уголок  35*35*4</t>
  </si>
  <si>
    <t>Уголок  40*40*4</t>
  </si>
  <si>
    <t>Уголок  45*45*4</t>
  </si>
  <si>
    <t>Уголок  50*50*4</t>
  </si>
  <si>
    <t>Уголок  50*50*5</t>
  </si>
  <si>
    <t>Уголок  56*56*5</t>
  </si>
  <si>
    <t>Уголок  63*63*5</t>
  </si>
  <si>
    <t>9м 12м</t>
  </si>
  <si>
    <t>Уголок  75*75*6</t>
  </si>
  <si>
    <t>Уголок  90*90*6</t>
  </si>
  <si>
    <t>Уголок  90*90*7</t>
  </si>
  <si>
    <t>Уголок 100*100*7</t>
  </si>
  <si>
    <t>Уголок 100*100*8</t>
  </si>
  <si>
    <t>4,45м</t>
  </si>
  <si>
    <t>Уголок 125*125*8</t>
  </si>
  <si>
    <t>Уголок   40*40*4 н/д</t>
  </si>
  <si>
    <t>2,5—5,9</t>
  </si>
  <si>
    <t>Цена  при отгрузке целых хлыстов</t>
  </si>
  <si>
    <t>Уголок   50*50*5 н/д</t>
  </si>
  <si>
    <t>Уголок   63*63*5 н/д</t>
  </si>
  <si>
    <t>Уголок   75*75*6 н/д</t>
  </si>
  <si>
    <t>Уголок   90*90*7 н/д</t>
  </si>
  <si>
    <t>Уголок  100*100*7 н/д</t>
  </si>
  <si>
    <t>Уголок  125*125*8 н/д</t>
  </si>
  <si>
    <t>Швеллер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</si>
  <si>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</si>
  <si>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</si>
  <si>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</si>
  <si>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</si>
  <si>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</si>
  <si>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</si>
  <si>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</si>
  <si>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</si>
  <si>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Швеллер 22</t>
  </si>
  <si>
    <t>Швеллер 24</t>
  </si>
  <si>
    <t>Швеллер 27</t>
  </si>
  <si>
    <t>Швеллер 30</t>
  </si>
  <si>
    <t>Швеллер  8 н//д</t>
  </si>
  <si>
    <t>Швеллер 10 н/д</t>
  </si>
  <si>
    <t>Швеллер 12 н/д</t>
  </si>
  <si>
    <t>Швеллер 14 н/д</t>
  </si>
  <si>
    <t>Швеллер 16 н/д</t>
  </si>
  <si>
    <t>Швеллер 180/100/6 проф.</t>
  </si>
  <si>
    <t>Швеллер 160/80/5 б/у проф.</t>
  </si>
  <si>
    <t>Уголок б/у</t>
  </si>
  <si>
    <t>Уголок  40 б/у</t>
  </si>
  <si>
    <t>Уголок  45 б/у</t>
  </si>
  <si>
    <t>Уголок  50 б/у</t>
  </si>
  <si>
    <t>Уголок  63 б/у</t>
  </si>
  <si>
    <t>Уголок  70 б/у</t>
  </si>
  <si>
    <t>Уголок  75 б/у</t>
  </si>
  <si>
    <t>Уголок  90 б/у</t>
  </si>
  <si>
    <t>Уголок  100 б/у</t>
  </si>
  <si>
    <t>Уголок  125 б/у</t>
  </si>
  <si>
    <t>Уголок  140 б/у</t>
  </si>
  <si>
    <t>Уголок  160/100 б/у</t>
  </si>
  <si>
    <t>Швеллер б/у</t>
  </si>
  <si>
    <t>Швеллер  5 б/у</t>
  </si>
  <si>
    <t>Швеллер 6,5 б/у</t>
  </si>
  <si>
    <t>Швеллер  8 б/у</t>
  </si>
  <si>
    <t>Швеллер 10 б/у</t>
  </si>
  <si>
    <t>Швеллер 12 б/у</t>
  </si>
  <si>
    <t>Швеллер 14 б/у</t>
  </si>
  <si>
    <t>Швеллер 16 б/у</t>
  </si>
  <si>
    <t>Швеллер 18 б/у</t>
  </si>
  <si>
    <t>Швеллер 20 б/у</t>
  </si>
  <si>
    <t>Швеллер 22 б/у</t>
  </si>
  <si>
    <t>Швеллер 24 б/у</t>
  </si>
  <si>
    <t>Швеллер 27 б/у</t>
  </si>
  <si>
    <t>Швеллер 30 б/у</t>
  </si>
  <si>
    <t>Шестигранник</t>
  </si>
  <si>
    <t>Шестигранник 12</t>
  </si>
  <si>
    <t>Шестигранник 19</t>
  </si>
  <si>
    <t>5,9м</t>
  </si>
  <si>
    <t>Шестигранник 22</t>
  </si>
  <si>
    <t>5,6м</t>
  </si>
  <si>
    <t>Шестигранник 24</t>
  </si>
  <si>
    <t>Сетка кладочная</t>
  </si>
  <si>
    <t>Сетка клад. 25*4  яч 50/50</t>
  </si>
  <si>
    <t>2м</t>
  </si>
  <si>
    <t>2 кг</t>
  </si>
  <si>
    <t>Сетка клад. 38*4  яч 50/50</t>
  </si>
  <si>
    <t>3,09 кг</t>
  </si>
  <si>
    <t>Сетка клад. 51*4  яч 50/50</t>
  </si>
  <si>
    <t>4 кг</t>
  </si>
  <si>
    <t>Сетка клад.100*4 яч 100/100</t>
  </si>
  <si>
    <t>Разное</t>
  </si>
  <si>
    <t>Высечка биметаллическая</t>
  </si>
  <si>
    <t>Высечка металлическая</t>
  </si>
  <si>
    <t>Бак мусорный</t>
  </si>
  <si>
    <t>0,75м.куб.</t>
  </si>
  <si>
    <t>5000 руб</t>
  </si>
  <si>
    <t>Урна</t>
  </si>
  <si>
    <t>1200руб</t>
  </si>
  <si>
    <t>Печь банная квадратная</t>
  </si>
  <si>
    <t>6500руб</t>
  </si>
  <si>
    <t xml:space="preserve">Печь банная паровоз </t>
  </si>
  <si>
    <t>9000руб</t>
  </si>
  <si>
    <t>Печь банная квадр. Бак сбоку</t>
  </si>
  <si>
    <t>7500руб</t>
  </si>
  <si>
    <t>Печь банная из 426 трубы</t>
  </si>
  <si>
    <t>Печь банная из 530 трубы с вынос.</t>
  </si>
  <si>
    <t>9500руб</t>
  </si>
  <si>
    <t>Печь банная квадр.с конвекцией</t>
  </si>
  <si>
    <t>12000руб</t>
  </si>
  <si>
    <t>Котел отопления на  8  кВт.</t>
  </si>
  <si>
    <t>12500руб</t>
  </si>
  <si>
    <t>Котел отопления на 10 кВт.</t>
  </si>
  <si>
    <t>13500руб</t>
  </si>
  <si>
    <t>Котел отопления на 12 кВт.</t>
  </si>
  <si>
    <t>14500руб</t>
  </si>
  <si>
    <t>Котел отопления на 15 кВт.</t>
  </si>
  <si>
    <t>15000руб</t>
  </si>
  <si>
    <t>Переходник дымохода ф159мм</t>
  </si>
  <si>
    <t>2500руб</t>
  </si>
  <si>
    <t>Барбекю малая</t>
  </si>
  <si>
    <t>Барбекю большая</t>
  </si>
  <si>
    <t>Фермы  9м из уголка</t>
  </si>
  <si>
    <t>455кг</t>
  </si>
  <si>
    <t>Фермы 12м из трубы</t>
  </si>
  <si>
    <t>350кг</t>
  </si>
  <si>
    <t>19000руб</t>
  </si>
  <si>
    <t>Фермы 18м из уголка</t>
  </si>
  <si>
    <t>1270кг</t>
  </si>
  <si>
    <t>29000руб</t>
  </si>
  <si>
    <t xml:space="preserve">* Резка металла </t>
  </si>
  <si>
    <t>* Хранение металла после оплаты ( услуга бесплатная )</t>
  </si>
  <si>
    <r>
      <t xml:space="preserve">* </t>
    </r>
    <r>
      <rPr>
        <b/>
        <sz val="12"/>
        <rFont val="Arial Cyr"/>
        <family val="2"/>
      </rPr>
      <t>Стоимость погрузки в крытый автомобиль свыше 200кг -700руб/тн</t>
    </r>
  </si>
  <si>
    <r>
      <t xml:space="preserve">* </t>
    </r>
    <r>
      <rPr>
        <b/>
        <sz val="12"/>
        <rFont val="Arial Cyr"/>
        <family val="2"/>
      </rPr>
      <t>Возможность</t>
    </r>
    <r>
      <rPr>
        <sz val="10"/>
        <rFont val="Arial Cyr"/>
        <family val="2"/>
      </rPr>
      <t xml:space="preserve"> </t>
    </r>
    <r>
      <rPr>
        <b/>
        <sz val="12"/>
        <rFont val="Arial Cyr"/>
        <family val="2"/>
      </rPr>
      <t>отгрузки металлопроката по звонку</t>
    </r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</si>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</sst>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0.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24"/>
      <name val="Castellar"/>
      <family val="1"/>
    </font>
    <font>
      <b/>
      <sz val="12"/>
      <color indexed="12"/>
      <name val="Arial Cyr"/>
      <family val="2"/>
    </font>
    <font>
      <b/>
      <sz val="10"/>
      <color indexed="8"/>
      <name val="Arial Cyr"/>
      <family val="2"/>
    </font>
    <font>
      <b/>
      <sz val="14"/>
      <color indexed="39"/>
      <name val="Arial Cyr"/>
      <family val="2"/>
    </font>
    <font>
      <b/>
      <sz val="12"/>
      <color indexed="58"/>
      <name val="Arial Cyr"/>
      <family val="2"/>
    </font>
    <font>
      <b/>
      <sz val="10.5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4" fontId="27" fillId="0" borderId="10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/>
    </xf>
    <xf numFmtId="164" fontId="29" fillId="24" borderId="0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30" fillId="0" borderId="10" xfId="0" applyFont="1" applyBorder="1" applyAlignment="1">
      <alignment horizontal="center"/>
    </xf>
    <xf numFmtId="166" fontId="31" fillId="0" borderId="10" xfId="0" applyNumberFormat="1" applyFont="1" applyBorder="1" applyAlignment="1">
      <alignment horizontal="center"/>
    </xf>
    <xf numFmtId="167" fontId="30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30" fillId="0" borderId="10" xfId="0" applyNumberFormat="1" applyFont="1" applyBorder="1" applyAlignment="1">
      <alignment horizontal="center"/>
    </xf>
    <xf numFmtId="164" fontId="29" fillId="0" borderId="10" xfId="0" applyFont="1" applyBorder="1" applyAlignment="1">
      <alignment horizontal="center"/>
    </xf>
    <xf numFmtId="166" fontId="33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32" fillId="0" borderId="1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25" borderId="10" xfId="0" applyFont="1" applyFill="1" applyBorder="1" applyAlignment="1">
      <alignment/>
    </xf>
    <xf numFmtId="164" fontId="0" fillId="25" borderId="10" xfId="0" applyFont="1" applyFill="1" applyBorder="1" applyAlignment="1">
      <alignment horizontal="center"/>
    </xf>
    <xf numFmtId="166" fontId="30" fillId="25" borderId="10" xfId="0" applyNumberFormat="1" applyFont="1" applyFill="1" applyBorder="1" applyAlignment="1">
      <alignment horizontal="center"/>
    </xf>
    <xf numFmtId="166" fontId="31" fillId="25" borderId="10" xfId="0" applyNumberFormat="1" applyFont="1" applyFill="1" applyBorder="1" applyAlignment="1">
      <alignment horizontal="center"/>
    </xf>
    <xf numFmtId="164" fontId="21" fillId="25" borderId="10" xfId="0" applyFont="1" applyFill="1" applyBorder="1" applyAlignment="1">
      <alignment horizontal="center"/>
    </xf>
    <xf numFmtId="164" fontId="0" fillId="26" borderId="10" xfId="0" applyFont="1" applyFill="1" applyBorder="1" applyAlignment="1">
      <alignment/>
    </xf>
    <xf numFmtId="164" fontId="0" fillId="26" borderId="10" xfId="0" applyFont="1" applyFill="1" applyBorder="1" applyAlignment="1">
      <alignment horizontal="center"/>
    </xf>
    <xf numFmtId="166" fontId="30" fillId="26" borderId="10" xfId="0" applyNumberFormat="1" applyFont="1" applyFill="1" applyBorder="1" applyAlignment="1">
      <alignment horizontal="center"/>
    </xf>
    <xf numFmtId="166" fontId="31" fillId="26" borderId="10" xfId="0" applyNumberFormat="1" applyFont="1" applyFill="1" applyBorder="1" applyAlignment="1">
      <alignment horizontal="center"/>
    </xf>
    <xf numFmtId="164" fontId="21" fillId="26" borderId="10" xfId="0" applyFont="1" applyFill="1" applyBorder="1" applyAlignment="1">
      <alignment horizontal="center"/>
    </xf>
    <xf numFmtId="164" fontId="28" fillId="0" borderId="10" xfId="0" applyFont="1" applyBorder="1" applyAlignment="1">
      <alignment horizontal="center" vertical="center"/>
    </xf>
    <xf numFmtId="166" fontId="34" fillId="27" borderId="10" xfId="0" applyNumberFormat="1" applyFont="1" applyFill="1" applyBorder="1" applyAlignment="1">
      <alignment horizontal="center"/>
    </xf>
    <xf numFmtId="164" fontId="21" fillId="27" borderId="1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0" fillId="27" borderId="10" xfId="0" applyFont="1" applyFill="1" applyBorder="1" applyAlignment="1">
      <alignment/>
    </xf>
    <xf numFmtId="166" fontId="30" fillId="27" borderId="10" xfId="0" applyNumberFormat="1" applyFont="1" applyFill="1" applyBorder="1" applyAlignment="1">
      <alignment horizontal="center"/>
    </xf>
    <xf numFmtId="166" fontId="31" fillId="27" borderId="10" xfId="0" applyNumberFormat="1" applyFont="1" applyFill="1" applyBorder="1" applyAlignment="1">
      <alignment horizontal="center"/>
    </xf>
    <xf numFmtId="164" fontId="31" fillId="0" borderId="10" xfId="0" applyFont="1" applyBorder="1" applyAlignment="1">
      <alignment horizontal="center"/>
    </xf>
    <xf numFmtId="166" fontId="28" fillId="0" borderId="10" xfId="0" applyNumberFormat="1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justify"/>
    </xf>
    <xf numFmtId="164" fontId="0" fillId="0" borderId="10" xfId="0" applyBorder="1" applyAlignment="1">
      <alignment horizontal="justify"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2247900</xdr:colOff>
      <xdr:row>8</xdr:row>
      <xdr:rowOff>66675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04787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7"/>
  <sheetViews>
    <sheetView tabSelected="1" workbookViewId="0" topLeftCell="A176">
      <selection activeCell="A186" sqref="A186"/>
    </sheetView>
  </sheetViews>
  <sheetFormatPr defaultColWidth="9.00390625" defaultRowHeight="12.75"/>
  <cols>
    <col min="1" max="1" width="31.00390625" style="0" customWidth="1"/>
    <col min="2" max="2" width="10.375" style="0" customWidth="1"/>
    <col min="3" max="3" width="11.25390625" style="0" customWidth="1"/>
    <col min="4" max="4" width="11.375" style="0" customWidth="1"/>
    <col min="5" max="5" width="12.00390625" style="0" customWidth="1"/>
    <col min="6" max="6" width="12.125" style="0" customWidth="1"/>
    <col min="7" max="7" width="9.75390625" style="0" customWidth="1"/>
    <col min="8" max="8" width="13.125" style="0" customWidth="1"/>
    <col min="9" max="9" width="12.00390625" style="0" customWidth="1"/>
    <col min="10" max="10" width="10.875" style="0" customWidth="1"/>
    <col min="11" max="11" width="12.125" style="0" customWidth="1"/>
    <col min="245" max="16384" width="11.625" style="0" customWidth="1"/>
  </cols>
  <sheetData>
    <row r="1" spans="1:11" ht="16.5" customHeight="1">
      <c r="A1" s="1"/>
      <c r="B1" s="2" t="s">
        <v>0</v>
      </c>
      <c r="C1" s="2"/>
      <c r="D1" s="2"/>
      <c r="E1" s="2"/>
      <c r="F1" s="2"/>
      <c r="H1" s="3" t="s">
        <v>1</v>
      </c>
      <c r="I1" s="3"/>
      <c r="J1" s="3"/>
      <c r="K1" s="3"/>
    </row>
    <row r="2" spans="1:11" ht="16.5" customHeight="1">
      <c r="A2" s="1"/>
      <c r="B2" s="4" t="s">
        <v>2</v>
      </c>
      <c r="C2" s="4"/>
      <c r="D2" s="4"/>
      <c r="E2" s="4"/>
      <c r="F2" s="4"/>
      <c r="G2" s="5"/>
      <c r="H2" s="3"/>
      <c r="I2" s="3"/>
      <c r="J2" s="3"/>
      <c r="K2" s="3"/>
    </row>
    <row r="3" spans="1:11" ht="18" customHeight="1">
      <c r="A3" s="1"/>
      <c r="B3" s="4"/>
      <c r="C3" s="4"/>
      <c r="D3" s="4"/>
      <c r="E3" s="4"/>
      <c r="F3" s="4"/>
      <c r="G3" s="5"/>
      <c r="H3" s="3"/>
      <c r="I3" s="3"/>
      <c r="J3" s="3"/>
      <c r="K3" s="3"/>
    </row>
    <row r="4" spans="1:11" ht="13.5" customHeight="1">
      <c r="A4" s="1"/>
      <c r="B4" s="6"/>
      <c r="C4" s="7"/>
      <c r="E4" s="8"/>
      <c r="F4" s="5"/>
      <c r="G4" s="5"/>
      <c r="H4" s="3"/>
      <c r="I4" s="3"/>
      <c r="J4" s="3"/>
      <c r="K4" s="3"/>
    </row>
    <row r="5" spans="1:11" ht="15.75" customHeight="1">
      <c r="A5" s="1"/>
      <c r="B5" s="6"/>
      <c r="C5" s="9" t="s">
        <v>3</v>
      </c>
      <c r="D5" s="9"/>
      <c r="E5" s="9"/>
      <c r="F5" s="9"/>
      <c r="G5" s="5"/>
      <c r="H5" s="3"/>
      <c r="I5" s="3"/>
      <c r="J5" s="3"/>
      <c r="K5" s="3"/>
    </row>
    <row r="6" spans="1:11" ht="15" customHeight="1">
      <c r="A6" s="1"/>
      <c r="B6" s="6"/>
      <c r="C6" s="7"/>
      <c r="E6" s="8"/>
      <c r="F6" s="5"/>
      <c r="G6" s="5"/>
      <c r="H6" s="5"/>
      <c r="I6" s="5"/>
      <c r="J6" s="10"/>
      <c r="K6" s="10"/>
    </row>
    <row r="7" spans="1:11" ht="18" customHeight="1">
      <c r="A7" s="1"/>
      <c r="B7" s="6"/>
      <c r="C7" s="7"/>
      <c r="E7" s="8" t="s">
        <v>4</v>
      </c>
      <c r="F7" s="5"/>
      <c r="G7" s="5"/>
      <c r="H7" s="5"/>
      <c r="I7" s="5"/>
      <c r="J7" s="10">
        <v>43193</v>
      </c>
      <c r="K7" s="10"/>
    </row>
    <row r="8" spans="1:11" ht="15" customHeight="1">
      <c r="A8" s="1"/>
      <c r="B8" s="6"/>
      <c r="C8" s="7"/>
      <c r="E8" s="8"/>
      <c r="F8" s="5"/>
      <c r="G8" s="5"/>
      <c r="H8" s="5" t="s">
        <v>5</v>
      </c>
      <c r="I8" s="5"/>
      <c r="J8" s="10"/>
      <c r="K8" s="10"/>
    </row>
    <row r="9" ht="13.5" customHeight="1"/>
    <row r="10" spans="1:11" ht="16.5" customHeight="1">
      <c r="A10" s="11" t="s">
        <v>6</v>
      </c>
      <c r="B10" s="12" t="s">
        <v>7</v>
      </c>
      <c r="C10" s="13" t="s">
        <v>8</v>
      </c>
      <c r="D10" s="14" t="s">
        <v>9</v>
      </c>
      <c r="E10" s="14"/>
      <c r="F10" s="14" t="s">
        <v>10</v>
      </c>
      <c r="G10" s="14"/>
      <c r="H10" s="14" t="s">
        <v>11</v>
      </c>
      <c r="I10" s="14"/>
      <c r="J10" s="15" t="s">
        <v>12</v>
      </c>
      <c r="K10" s="15"/>
    </row>
    <row r="11" spans="1:11" ht="16.5" customHeight="1">
      <c r="A11" s="11"/>
      <c r="B11" s="12"/>
      <c r="C11" s="12"/>
      <c r="D11" s="16" t="s">
        <v>13</v>
      </c>
      <c r="E11" s="16" t="s">
        <v>14</v>
      </c>
      <c r="F11" s="16" t="s">
        <v>13</v>
      </c>
      <c r="G11" s="16" t="s">
        <v>14</v>
      </c>
      <c r="H11" s="16" t="s">
        <v>13</v>
      </c>
      <c r="I11" s="16" t="s">
        <v>14</v>
      </c>
      <c r="J11" s="15"/>
      <c r="K11" s="15"/>
    </row>
    <row r="12" spans="1:11" ht="16.5" customHeight="1">
      <c r="A12" s="17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2.75" customHeight="1">
      <c r="A13" s="18" t="s">
        <v>16</v>
      </c>
      <c r="B13" s="18" t="s">
        <v>17</v>
      </c>
      <c r="C13" s="19">
        <v>0.23</v>
      </c>
      <c r="D13" s="20">
        <f>C13*E13/1000</f>
        <v>9.361</v>
      </c>
      <c r="E13" s="14">
        <v>40700</v>
      </c>
      <c r="F13" s="20">
        <f>C13*G13/1000</f>
        <v>9.177</v>
      </c>
      <c r="G13" s="14">
        <v>39900</v>
      </c>
      <c r="H13" s="20">
        <f>C13*I13/1000</f>
        <v>9.085</v>
      </c>
      <c r="I13" s="14">
        <v>39500</v>
      </c>
      <c r="J13" s="18"/>
      <c r="K13" s="18"/>
    </row>
    <row r="14" spans="1:11" ht="12.75" customHeight="1">
      <c r="A14" s="18" t="s">
        <v>18</v>
      </c>
      <c r="B14" s="18" t="s">
        <v>17</v>
      </c>
      <c r="C14" s="21">
        <v>0.4</v>
      </c>
      <c r="D14" s="20">
        <f>C14*E14/1000</f>
        <v>16.28</v>
      </c>
      <c r="E14" s="14">
        <v>40700</v>
      </c>
      <c r="F14" s="20">
        <f>C14*G14/1000</f>
        <v>15.96</v>
      </c>
      <c r="G14" s="14">
        <v>39900</v>
      </c>
      <c r="H14" s="20">
        <f>C14*I14/1000</f>
        <v>15.8</v>
      </c>
      <c r="I14" s="14">
        <v>39500</v>
      </c>
      <c r="J14" s="18"/>
      <c r="K14" s="18"/>
    </row>
    <row r="15" spans="1:11" ht="12.75" customHeight="1">
      <c r="A15" s="18" t="s">
        <v>19</v>
      </c>
      <c r="B15" s="18" t="s">
        <v>20</v>
      </c>
      <c r="C15" s="21">
        <v>0.625</v>
      </c>
      <c r="D15" s="20">
        <f>C15*E15/1000</f>
        <v>25.4375</v>
      </c>
      <c r="E15" s="14">
        <v>40700</v>
      </c>
      <c r="F15" s="20">
        <f>C15*G15/1000</f>
        <v>24.75</v>
      </c>
      <c r="G15" s="14">
        <v>39600</v>
      </c>
      <c r="H15" s="20">
        <f>C15*I15/1000</f>
        <v>24.6875</v>
      </c>
      <c r="I15" s="14">
        <v>39500</v>
      </c>
      <c r="J15" s="18"/>
      <c r="K15" s="18"/>
    </row>
    <row r="16" spans="1:11" ht="12.75" customHeight="1">
      <c r="A16" s="18" t="s">
        <v>21</v>
      </c>
      <c r="B16" s="18" t="s">
        <v>20</v>
      </c>
      <c r="C16" s="21">
        <v>0.91</v>
      </c>
      <c r="D16" s="20">
        <f>C16*E16/1000</f>
        <v>36.127</v>
      </c>
      <c r="E16" s="14">
        <v>39700</v>
      </c>
      <c r="F16" s="20">
        <f>C16*G16/1000</f>
        <v>35.49</v>
      </c>
      <c r="G16" s="14">
        <v>39000</v>
      </c>
      <c r="H16" s="20">
        <f>C16*I16/1000</f>
        <v>35.035</v>
      </c>
      <c r="I16" s="14">
        <v>38500</v>
      </c>
      <c r="J16" s="18"/>
      <c r="K16" s="18"/>
    </row>
    <row r="17" spans="1:11" ht="12.75" customHeight="1">
      <c r="A17" s="18" t="s">
        <v>22</v>
      </c>
      <c r="B17" s="18" t="s">
        <v>20</v>
      </c>
      <c r="C17" s="21">
        <v>1.21</v>
      </c>
      <c r="D17" s="20">
        <f>C17*E17/1000</f>
        <v>47.553</v>
      </c>
      <c r="E17" s="14">
        <v>39300</v>
      </c>
      <c r="F17" s="20">
        <f>C17*G17/1000</f>
        <v>46.343</v>
      </c>
      <c r="G17" s="14">
        <v>38300</v>
      </c>
      <c r="H17" s="20">
        <f>C17*I17/1000</f>
        <v>45.738</v>
      </c>
      <c r="I17" s="14">
        <v>37800</v>
      </c>
      <c r="J17" s="18"/>
      <c r="K17" s="18"/>
    </row>
    <row r="18" spans="1:11" ht="12.75" customHeight="1">
      <c r="A18" s="18" t="s">
        <v>23</v>
      </c>
      <c r="B18" s="18" t="s">
        <v>20</v>
      </c>
      <c r="C18" s="21">
        <v>1.6</v>
      </c>
      <c r="D18" s="20">
        <f>C18*E18/1000</f>
        <v>62.88</v>
      </c>
      <c r="E18" s="14">
        <v>39300</v>
      </c>
      <c r="F18" s="20">
        <f>C18*G18/1000</f>
        <v>61.28</v>
      </c>
      <c r="G18" s="14">
        <v>38300</v>
      </c>
      <c r="H18" s="20">
        <f>C18*I18/1000</f>
        <v>60.48</v>
      </c>
      <c r="I18" s="14">
        <v>37800</v>
      </c>
      <c r="J18" s="18"/>
      <c r="K18" s="18"/>
    </row>
    <row r="19" spans="1:11" ht="12.75" customHeight="1">
      <c r="A19" s="18" t="s">
        <v>24</v>
      </c>
      <c r="B19" s="18" t="s">
        <v>20</v>
      </c>
      <c r="C19" s="21">
        <v>2.08</v>
      </c>
      <c r="D19" s="20">
        <f>C19*E19/1000</f>
        <v>81.744</v>
      </c>
      <c r="E19" s="14">
        <v>39300</v>
      </c>
      <c r="F19" s="20">
        <f>C19*G19/1000</f>
        <v>79.664</v>
      </c>
      <c r="G19" s="14">
        <v>38300</v>
      </c>
      <c r="H19" s="20">
        <f>C19*I19/1000</f>
        <v>78.624</v>
      </c>
      <c r="I19" s="14">
        <v>37800</v>
      </c>
      <c r="J19" s="18"/>
      <c r="K19" s="18"/>
    </row>
    <row r="20" spans="1:11" ht="12.75" customHeight="1">
      <c r="A20" s="18" t="s">
        <v>25</v>
      </c>
      <c r="B20" s="18" t="s">
        <v>20</v>
      </c>
      <c r="C20" s="21">
        <v>2.47</v>
      </c>
      <c r="D20" s="20">
        <f>C20*E20/1000</f>
        <v>97.07100000000001</v>
      </c>
      <c r="E20" s="14">
        <v>39300</v>
      </c>
      <c r="F20" s="20">
        <f>C20*G20/1000</f>
        <v>94.60100000000001</v>
      </c>
      <c r="G20" s="14">
        <v>38300</v>
      </c>
      <c r="H20" s="20">
        <f>C20*I20/1000</f>
        <v>93.36600000000001</v>
      </c>
      <c r="I20" s="14">
        <v>37800</v>
      </c>
      <c r="J20" s="18"/>
      <c r="K20" s="18"/>
    </row>
    <row r="21" spans="1:11" ht="12.75" customHeight="1">
      <c r="A21" s="18" t="s">
        <v>26</v>
      </c>
      <c r="B21" s="18" t="s">
        <v>20</v>
      </c>
      <c r="C21" s="21">
        <v>3.85</v>
      </c>
      <c r="D21" s="20">
        <f>C21*E21/1000</f>
        <v>151.305</v>
      </c>
      <c r="E21" s="14">
        <v>39300</v>
      </c>
      <c r="F21" s="20">
        <f>C21*G21/1000</f>
        <v>147.455</v>
      </c>
      <c r="G21" s="14">
        <v>38300</v>
      </c>
      <c r="H21" s="20">
        <f>C21*I21/1000</f>
        <v>145.53</v>
      </c>
      <c r="I21" s="14">
        <v>37800</v>
      </c>
      <c r="J21" s="18"/>
      <c r="K21" s="18"/>
    </row>
    <row r="22" spans="1:11" ht="12.75" customHeight="1">
      <c r="A22" s="18" t="s">
        <v>27</v>
      </c>
      <c r="B22" s="18"/>
      <c r="C22" s="21">
        <v>4.85</v>
      </c>
      <c r="D22" s="20">
        <f>C22*E22/1000</f>
        <v>189.15</v>
      </c>
      <c r="E22" s="14">
        <v>39000</v>
      </c>
      <c r="F22" s="20">
        <f>C22*G22/1000</f>
        <v>185.755</v>
      </c>
      <c r="G22" s="14">
        <v>38300</v>
      </c>
      <c r="H22" s="20">
        <f>C22*I22/1000</f>
        <v>183.33</v>
      </c>
      <c r="I22" s="14">
        <v>37800</v>
      </c>
      <c r="J22" s="18"/>
      <c r="K22" s="18"/>
    </row>
    <row r="23" spans="1:11" ht="12.75" customHeight="1">
      <c r="A23" s="18" t="s">
        <v>28</v>
      </c>
      <c r="B23" s="18" t="s">
        <v>29</v>
      </c>
      <c r="C23" s="21">
        <v>8</v>
      </c>
      <c r="D23" s="20">
        <f>C23*E23/1000</f>
        <v>280</v>
      </c>
      <c r="E23" s="14">
        <v>35000</v>
      </c>
      <c r="F23" s="22"/>
      <c r="G23" s="14"/>
      <c r="H23" s="18"/>
      <c r="I23" s="18" t="s">
        <v>30</v>
      </c>
      <c r="J23" s="18"/>
      <c r="K23" s="18"/>
    </row>
    <row r="24" spans="1:11" ht="16.5" customHeight="1">
      <c r="A24" s="17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2.75" customHeight="1">
      <c r="A25" s="18" t="s">
        <v>32</v>
      </c>
      <c r="B25" s="18" t="s">
        <v>29</v>
      </c>
      <c r="C25" s="23">
        <v>8.8</v>
      </c>
      <c r="D25" s="20">
        <f>C25*E25/1000</f>
        <v>526.24</v>
      </c>
      <c r="E25" s="14">
        <v>59800</v>
      </c>
      <c r="F25" s="20">
        <f>C25*G25/1000</f>
        <v>509.52000000000004</v>
      </c>
      <c r="G25" s="14">
        <v>57900</v>
      </c>
      <c r="H25" s="20">
        <f>C25*I25/1000</f>
        <v>484.00000000000006</v>
      </c>
      <c r="I25" s="14">
        <v>55000</v>
      </c>
      <c r="J25" s="18" t="s">
        <v>30</v>
      </c>
      <c r="K25" s="18"/>
    </row>
    <row r="26" spans="1:11" ht="12.75" customHeight="1">
      <c r="A26" s="18" t="s">
        <v>33</v>
      </c>
      <c r="B26" s="18" t="s">
        <v>34</v>
      </c>
      <c r="C26" s="23">
        <v>11.5</v>
      </c>
      <c r="D26" s="20">
        <f>C26*E26/1000</f>
        <v>687.7</v>
      </c>
      <c r="E26" s="14">
        <v>59800</v>
      </c>
      <c r="F26" s="20">
        <f>C26*G26/1000</f>
        <v>665.85</v>
      </c>
      <c r="G26" s="14">
        <v>57900</v>
      </c>
      <c r="H26" s="20">
        <f>C26*I26/1000</f>
        <v>632.5</v>
      </c>
      <c r="I26" s="14">
        <v>55000</v>
      </c>
      <c r="J26" s="18"/>
      <c r="K26" s="18"/>
    </row>
    <row r="27" spans="1:11" ht="12.75" customHeight="1">
      <c r="A27" s="18" t="s">
        <v>35</v>
      </c>
      <c r="B27" s="18" t="s">
        <v>29</v>
      </c>
      <c r="C27" s="23">
        <v>13.9</v>
      </c>
      <c r="D27" s="20">
        <f>C27*E27/1000</f>
        <v>831.22</v>
      </c>
      <c r="E27" s="14">
        <v>59800</v>
      </c>
      <c r="F27" s="20">
        <f>C27*G27/1000</f>
        <v>804.81</v>
      </c>
      <c r="G27" s="14">
        <v>57900</v>
      </c>
      <c r="H27" s="20">
        <f>C27*I27/1000</f>
        <v>764.5</v>
      </c>
      <c r="I27" s="14">
        <v>55000</v>
      </c>
      <c r="J27" s="18"/>
      <c r="K27" s="18"/>
    </row>
    <row r="28" spans="1:11" ht="12.75" customHeight="1">
      <c r="A28" s="18" t="s">
        <v>36</v>
      </c>
      <c r="B28" s="18" t="s">
        <v>37</v>
      </c>
      <c r="C28" s="23">
        <v>15.8</v>
      </c>
      <c r="D28" s="20">
        <f>C28*E28/1000</f>
        <v>900.6</v>
      </c>
      <c r="E28" s="14">
        <v>57000</v>
      </c>
      <c r="F28" s="20">
        <f>C28*G28/1000</f>
        <v>884.8</v>
      </c>
      <c r="G28" s="14">
        <v>56000</v>
      </c>
      <c r="H28" s="20">
        <f>C28*I28/1000</f>
        <v>869</v>
      </c>
      <c r="I28" s="14">
        <v>55000</v>
      </c>
      <c r="J28" s="18"/>
      <c r="K28" s="18"/>
    </row>
    <row r="29" spans="1:11" ht="12.75" customHeight="1">
      <c r="A29" s="18" t="s">
        <v>38</v>
      </c>
      <c r="B29" s="18" t="s">
        <v>39</v>
      </c>
      <c r="C29" s="23">
        <v>18.8</v>
      </c>
      <c r="D29" s="20">
        <f>C29*E29/1000</f>
        <v>1088.52</v>
      </c>
      <c r="E29" s="14">
        <v>57900</v>
      </c>
      <c r="F29" s="20">
        <f>C29*G29/1000</f>
        <v>1071.6</v>
      </c>
      <c r="G29" s="14">
        <v>57000</v>
      </c>
      <c r="H29" s="20">
        <f>C29*I29/1000</f>
        <v>1062.2</v>
      </c>
      <c r="I29" s="14">
        <v>56500</v>
      </c>
      <c r="J29" s="18"/>
      <c r="K29" s="18"/>
    </row>
    <row r="30" spans="1:11" ht="12.75" customHeight="1">
      <c r="A30" s="18" t="s">
        <v>40</v>
      </c>
      <c r="B30" s="18"/>
      <c r="C30" s="23">
        <v>24.5</v>
      </c>
      <c r="D30" s="20">
        <f>C30*E30/1000</f>
        <v>1078</v>
      </c>
      <c r="E30" s="14">
        <v>44000</v>
      </c>
      <c r="F30" s="20">
        <f>C30*G30/1000</f>
        <v>1053.5</v>
      </c>
      <c r="G30" s="14">
        <v>43000</v>
      </c>
      <c r="H30" s="20">
        <f>C30*I30/1000</f>
        <v>1041.25</v>
      </c>
      <c r="I30" s="14">
        <v>42500</v>
      </c>
      <c r="J30" s="18"/>
      <c r="K30" s="18"/>
    </row>
    <row r="31" spans="1:11" ht="12.75" customHeight="1">
      <c r="A31" s="18" t="s">
        <v>41</v>
      </c>
      <c r="B31" s="18" t="s">
        <v>20</v>
      </c>
      <c r="C31" s="23">
        <v>22.4</v>
      </c>
      <c r="D31" s="20">
        <f>C31*E31/1000</f>
        <v>1296.96</v>
      </c>
      <c r="E31" s="14">
        <v>57900</v>
      </c>
      <c r="F31" s="20">
        <f>C31*G31/1000</f>
        <v>1276.8</v>
      </c>
      <c r="G31" s="14">
        <v>57000</v>
      </c>
      <c r="H31" s="20">
        <f>C31*I31/1000</f>
        <v>1265.6</v>
      </c>
      <c r="I31" s="14">
        <v>56500</v>
      </c>
      <c r="J31" s="18"/>
      <c r="K31" s="18"/>
    </row>
    <row r="32" spans="1:11" ht="12.75" customHeight="1">
      <c r="A32" s="18" t="s">
        <v>42</v>
      </c>
      <c r="B32" s="18" t="s">
        <v>20</v>
      </c>
      <c r="C32" s="23">
        <v>46.9</v>
      </c>
      <c r="D32" s="20">
        <f>C32*E32/1000</f>
        <v>2814</v>
      </c>
      <c r="E32" s="14">
        <v>60000</v>
      </c>
      <c r="F32" s="20">
        <f>C32*G32/1000</f>
        <v>2767.1</v>
      </c>
      <c r="G32" s="14">
        <v>59000</v>
      </c>
      <c r="H32" s="20">
        <f>C32*I32/1000</f>
        <v>2696.75</v>
      </c>
      <c r="I32" s="14">
        <v>57500</v>
      </c>
      <c r="J32" s="18"/>
      <c r="K32" s="18"/>
    </row>
    <row r="33" spans="1:11" ht="12.75" customHeight="1">
      <c r="A33" s="18" t="s">
        <v>43</v>
      </c>
      <c r="B33" s="18"/>
      <c r="C33" s="23">
        <v>38.3</v>
      </c>
      <c r="D33" s="20">
        <f>C33*E33/1000</f>
        <v>2336.3</v>
      </c>
      <c r="E33" s="14">
        <v>61000</v>
      </c>
      <c r="F33" s="20">
        <f>C33*G33/1000</f>
        <v>2298</v>
      </c>
      <c r="G33" s="14">
        <v>60000</v>
      </c>
      <c r="H33" s="20">
        <f>C33*I33/1000</f>
        <v>2259.7</v>
      </c>
      <c r="I33" s="14">
        <v>59000</v>
      </c>
      <c r="J33" s="18"/>
      <c r="K33" s="18"/>
    </row>
    <row r="34" spans="1:11" ht="12.75" customHeight="1">
      <c r="A34" s="18" t="s">
        <v>44</v>
      </c>
      <c r="B34" s="18"/>
      <c r="C34" s="23">
        <v>29.6</v>
      </c>
      <c r="D34" s="20">
        <f>C34*E34/1000</f>
        <v>1731.6</v>
      </c>
      <c r="E34" s="14">
        <v>58500</v>
      </c>
      <c r="F34" s="20">
        <f>C34*G34/1000</f>
        <v>1716.8</v>
      </c>
      <c r="G34" s="14">
        <v>58000</v>
      </c>
      <c r="H34" s="20">
        <f>C34*I34/1000</f>
        <v>1687.2</v>
      </c>
      <c r="I34" s="14">
        <v>57000</v>
      </c>
      <c r="J34" s="18"/>
      <c r="K34" s="18"/>
    </row>
    <row r="35" spans="1:11" ht="12.75" customHeight="1">
      <c r="A35" s="18" t="s">
        <v>45</v>
      </c>
      <c r="B35" s="18" t="s">
        <v>20</v>
      </c>
      <c r="C35" s="23">
        <v>44.2</v>
      </c>
      <c r="D35" s="20">
        <f>C35*E35/1000</f>
        <v>2585.7</v>
      </c>
      <c r="E35" s="14">
        <v>58500</v>
      </c>
      <c r="F35" s="20">
        <f>C35*G35/1000</f>
        <v>2563.6</v>
      </c>
      <c r="G35" s="14">
        <v>58000</v>
      </c>
      <c r="H35" s="20">
        <f>C35*I35/1000</f>
        <v>2519.4</v>
      </c>
      <c r="I35" s="14">
        <v>57000</v>
      </c>
      <c r="J35" s="18"/>
      <c r="K35" s="18"/>
    </row>
    <row r="36" spans="1:11" ht="12.75" customHeight="1">
      <c r="A36" s="18" t="s">
        <v>46</v>
      </c>
      <c r="B36" s="18" t="s">
        <v>20</v>
      </c>
      <c r="C36" s="23">
        <v>72.4</v>
      </c>
      <c r="D36" s="20">
        <f>C36*E36/1000</f>
        <v>4235.4</v>
      </c>
      <c r="E36" s="14">
        <v>58500</v>
      </c>
      <c r="F36" s="20">
        <f>C36*G36/1000</f>
        <v>4199.2</v>
      </c>
      <c r="G36" s="14">
        <v>58000</v>
      </c>
      <c r="H36" s="20">
        <f>C36*I36/1000</f>
        <v>4126.8</v>
      </c>
      <c r="I36" s="14">
        <v>57000</v>
      </c>
      <c r="J36" s="18"/>
      <c r="K36" s="18"/>
    </row>
    <row r="37" spans="1:11" ht="12.75" customHeight="1">
      <c r="A37" s="18" t="s">
        <v>47</v>
      </c>
      <c r="B37" s="18"/>
      <c r="C37" s="23">
        <v>36.6</v>
      </c>
      <c r="D37" s="20">
        <f>C37*E37/1000</f>
        <v>2141.1</v>
      </c>
      <c r="E37" s="14">
        <v>58500</v>
      </c>
      <c r="F37" s="20">
        <f>C37*G37/1000</f>
        <v>2122.8</v>
      </c>
      <c r="G37" s="14">
        <v>58000</v>
      </c>
      <c r="H37" s="20">
        <f>C37*I37/1000</f>
        <v>2104.5</v>
      </c>
      <c r="I37" s="14">
        <v>57500</v>
      </c>
      <c r="J37" s="18"/>
      <c r="K37" s="18"/>
    </row>
    <row r="38" spans="1:11" ht="12.75" customHeight="1">
      <c r="A38" s="18" t="s">
        <v>48</v>
      </c>
      <c r="B38" s="18" t="s">
        <v>20</v>
      </c>
      <c r="C38" s="23">
        <v>50.2</v>
      </c>
      <c r="D38" s="20">
        <f>C38*E38/1000</f>
        <v>3062.2</v>
      </c>
      <c r="E38" s="14">
        <v>61000</v>
      </c>
      <c r="F38" s="20">
        <f>C38*G38/1000</f>
        <v>3012</v>
      </c>
      <c r="G38" s="14">
        <v>60000</v>
      </c>
      <c r="H38" s="20">
        <f>C38*I38/1000</f>
        <v>2961.8</v>
      </c>
      <c r="I38" s="14">
        <v>59000</v>
      </c>
      <c r="J38" s="18"/>
      <c r="K38" s="18"/>
    </row>
    <row r="39" spans="1:11" ht="12.75" customHeight="1">
      <c r="A39" s="18" t="s">
        <v>49</v>
      </c>
      <c r="B39" s="18" t="s">
        <v>20</v>
      </c>
      <c r="C39" s="23">
        <v>49.6</v>
      </c>
      <c r="D39" s="20">
        <f>C39*E39/1000</f>
        <v>2901.6</v>
      </c>
      <c r="E39" s="14">
        <v>58500</v>
      </c>
      <c r="F39" s="20">
        <f>C39*G39/1000</f>
        <v>2876.8</v>
      </c>
      <c r="G39" s="14">
        <v>58000</v>
      </c>
      <c r="H39" s="20">
        <f>C39*I39/1000</f>
        <v>2827.2</v>
      </c>
      <c r="I39" s="14">
        <v>57000</v>
      </c>
      <c r="J39" s="18"/>
      <c r="K39" s="18"/>
    </row>
    <row r="40" spans="1:11" ht="12.75" customHeight="1">
      <c r="A40" s="18" t="s">
        <v>50</v>
      </c>
      <c r="B40" s="18"/>
      <c r="C40" s="23">
        <v>57</v>
      </c>
      <c r="D40" s="20">
        <f>C40*E40/1000</f>
        <v>3249</v>
      </c>
      <c r="E40" s="14">
        <v>57000</v>
      </c>
      <c r="F40" s="20">
        <f>C40*G40/1000</f>
        <v>3220.5</v>
      </c>
      <c r="G40" s="14">
        <v>56500</v>
      </c>
      <c r="H40" s="20">
        <f>C40*I40/1000</f>
        <v>3192</v>
      </c>
      <c r="I40" s="14">
        <v>56000</v>
      </c>
      <c r="J40" s="18"/>
      <c r="K40" s="18"/>
    </row>
    <row r="41" spans="1:11" ht="12.75" customHeight="1">
      <c r="A41" s="18" t="s">
        <v>51</v>
      </c>
      <c r="B41" s="18" t="s">
        <v>20</v>
      </c>
      <c r="C41" s="23">
        <v>138.7</v>
      </c>
      <c r="D41" s="20">
        <f>C41*E41/1000</f>
        <v>8321.999999999998</v>
      </c>
      <c r="E41" s="14">
        <v>60000</v>
      </c>
      <c r="F41" s="20">
        <f>C41*G41/1000</f>
        <v>8183.299999999999</v>
      </c>
      <c r="G41" s="14">
        <v>59000</v>
      </c>
      <c r="H41" s="20">
        <f>C41*I41/1000</f>
        <v>8044.599999999999</v>
      </c>
      <c r="I41" s="14">
        <v>58000</v>
      </c>
      <c r="J41" s="18"/>
      <c r="K41" s="18"/>
    </row>
    <row r="42" spans="1:11" ht="16.5" customHeight="1">
      <c r="A42" s="17" t="s">
        <v>52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6.5" customHeight="1">
      <c r="A43" s="24" t="s">
        <v>53</v>
      </c>
      <c r="B43" s="24"/>
      <c r="C43" s="24"/>
      <c r="D43" s="24"/>
      <c r="E43" s="24"/>
      <c r="F43" s="24" t="s">
        <v>54</v>
      </c>
      <c r="G43" s="24"/>
      <c r="H43" s="24"/>
      <c r="I43" s="24"/>
      <c r="J43" s="18"/>
      <c r="K43" s="18"/>
    </row>
    <row r="44" spans="1:11" ht="12.75" customHeight="1">
      <c r="A44" s="18" t="s">
        <v>55</v>
      </c>
      <c r="B44" s="18"/>
      <c r="C44" s="23">
        <v>14.7</v>
      </c>
      <c r="D44" s="20">
        <f>C44*E44/1000</f>
        <v>382.2</v>
      </c>
      <c r="E44" s="14">
        <v>26000</v>
      </c>
      <c r="F44" s="25"/>
      <c r="G44" s="25"/>
      <c r="H44" s="20">
        <f>C44*I44/1000</f>
        <v>455.7</v>
      </c>
      <c r="I44" s="14">
        <v>31000</v>
      </c>
      <c r="J44" s="18"/>
      <c r="K44" s="18"/>
    </row>
    <row r="45" spans="1:11" ht="12.75" customHeight="1">
      <c r="A45" s="18" t="s">
        <v>56</v>
      </c>
      <c r="B45" s="18"/>
      <c r="C45" s="23">
        <v>15.9</v>
      </c>
      <c r="D45" s="20">
        <f>C45*E45/1000</f>
        <v>413.4</v>
      </c>
      <c r="E45" s="14">
        <v>26000</v>
      </c>
      <c r="F45" s="25"/>
      <c r="G45" s="25"/>
      <c r="H45" s="20">
        <f>C45*I45/1000</f>
        <v>492.9</v>
      </c>
      <c r="I45" s="14">
        <v>31000</v>
      </c>
      <c r="J45" s="18"/>
      <c r="K45" s="18"/>
    </row>
    <row r="46" spans="1:11" ht="12.75" customHeight="1">
      <c r="A46" s="18" t="s">
        <v>57</v>
      </c>
      <c r="B46" s="18"/>
      <c r="C46" s="23">
        <v>18.4</v>
      </c>
      <c r="D46" s="20">
        <f>C46*E46/1000</f>
        <v>478.3999999999999</v>
      </c>
      <c r="E46" s="14">
        <v>26000</v>
      </c>
      <c r="F46" s="25"/>
      <c r="G46" s="25"/>
      <c r="H46" s="20">
        <f>C46*I46/1000</f>
        <v>570.4</v>
      </c>
      <c r="I46" s="14">
        <v>31000</v>
      </c>
      <c r="J46" s="18"/>
      <c r="K46" s="18"/>
    </row>
    <row r="47" spans="1:11" ht="12.75" customHeight="1">
      <c r="A47" s="18" t="s">
        <v>58</v>
      </c>
      <c r="B47" s="18"/>
      <c r="C47" s="23">
        <v>26</v>
      </c>
      <c r="D47" s="20">
        <f>C47*E47/1000</f>
        <v>832</v>
      </c>
      <c r="E47" s="14">
        <v>32000</v>
      </c>
      <c r="F47" s="25"/>
      <c r="G47" s="25"/>
      <c r="H47" s="20">
        <f>C47*I47/1000</f>
        <v>962</v>
      </c>
      <c r="I47" s="14">
        <v>37000</v>
      </c>
      <c r="J47" s="18"/>
      <c r="K47" s="18"/>
    </row>
    <row r="48" spans="1:11" ht="12.75" customHeight="1">
      <c r="A48" s="18" t="s">
        <v>59</v>
      </c>
      <c r="B48" s="18"/>
      <c r="C48" s="23">
        <v>22.4</v>
      </c>
      <c r="D48" s="20">
        <f>C48*E48/1000</f>
        <v>672</v>
      </c>
      <c r="E48" s="14">
        <v>30000</v>
      </c>
      <c r="F48" s="25"/>
      <c r="G48" s="25"/>
      <c r="H48" s="20">
        <f>C48*I48/1000</f>
        <v>784</v>
      </c>
      <c r="I48" s="14">
        <v>35000</v>
      </c>
      <c r="J48" s="18"/>
      <c r="K48" s="18"/>
    </row>
    <row r="49" spans="1:11" ht="12.75" customHeight="1">
      <c r="A49" s="18" t="s">
        <v>60</v>
      </c>
      <c r="B49" s="18"/>
      <c r="C49" s="23">
        <v>33.9</v>
      </c>
      <c r="D49" s="20">
        <f>C49*E49/1000</f>
        <v>1017</v>
      </c>
      <c r="E49" s="14">
        <v>30000</v>
      </c>
      <c r="F49" s="25"/>
      <c r="G49" s="25"/>
      <c r="H49" s="20">
        <f>C49*I49/1000</f>
        <v>1186.5</v>
      </c>
      <c r="I49" s="14">
        <v>35000</v>
      </c>
      <c r="J49" s="18"/>
      <c r="K49" s="18"/>
    </row>
    <row r="50" spans="1:11" ht="12.75" customHeight="1">
      <c r="A50" s="18" t="s">
        <v>61</v>
      </c>
      <c r="B50" s="18"/>
      <c r="C50" s="23">
        <v>47</v>
      </c>
      <c r="D50" s="20">
        <f>C50*E50/1000</f>
        <v>1222</v>
      </c>
      <c r="E50" s="14">
        <v>26000</v>
      </c>
      <c r="F50" s="25"/>
      <c r="G50" s="25"/>
      <c r="H50" s="20">
        <f>C50*I50/1000</f>
        <v>1457</v>
      </c>
      <c r="I50" s="14">
        <v>31000</v>
      </c>
      <c r="J50" s="18"/>
      <c r="K50" s="18"/>
    </row>
    <row r="51" spans="1:11" ht="12.75" customHeight="1">
      <c r="A51" s="18" t="s">
        <v>62</v>
      </c>
      <c r="B51" s="18"/>
      <c r="C51" s="23">
        <v>36.7</v>
      </c>
      <c r="D51" s="20">
        <f>C51*E51/1000</f>
        <v>1284.5</v>
      </c>
      <c r="E51" s="14">
        <v>35000</v>
      </c>
      <c r="F51" s="25"/>
      <c r="G51" s="25"/>
      <c r="H51" s="20">
        <f>C51*I51/1000</f>
        <v>1468</v>
      </c>
      <c r="I51" s="14">
        <v>40000</v>
      </c>
      <c r="J51" s="18"/>
      <c r="K51" s="18"/>
    </row>
    <row r="52" spans="1:11" ht="12.75" customHeight="1">
      <c r="A52" s="18" t="s">
        <v>63</v>
      </c>
      <c r="B52" s="18"/>
      <c r="C52" s="23">
        <v>50.2</v>
      </c>
      <c r="D52" s="20">
        <f>C52*E52/1000</f>
        <v>1506</v>
      </c>
      <c r="E52" s="14">
        <v>30000</v>
      </c>
      <c r="F52" s="25"/>
      <c r="G52" s="25"/>
      <c r="H52" s="20">
        <f>C52*I52/1000</f>
        <v>1757</v>
      </c>
      <c r="I52" s="14">
        <v>35000</v>
      </c>
      <c r="J52" s="18"/>
      <c r="K52" s="18"/>
    </row>
    <row r="53" spans="1:11" ht="12.75" customHeight="1">
      <c r="A53" s="18" t="s">
        <v>64</v>
      </c>
      <c r="B53" s="18"/>
      <c r="C53" s="23">
        <v>59.5</v>
      </c>
      <c r="D53" s="20">
        <f>C53*E53/1000</f>
        <v>1547</v>
      </c>
      <c r="E53" s="14">
        <v>26000</v>
      </c>
      <c r="F53" s="25"/>
      <c r="G53" s="25"/>
      <c r="H53" s="20">
        <f>C53*I53/1000</f>
        <v>1844.5</v>
      </c>
      <c r="I53" s="14">
        <v>31000</v>
      </c>
      <c r="J53" s="18"/>
      <c r="K53" s="18"/>
    </row>
    <row r="54" spans="1:11" ht="12.75" customHeight="1">
      <c r="A54" s="18" t="s">
        <v>65</v>
      </c>
      <c r="B54" s="18"/>
      <c r="C54" s="23">
        <v>49.6</v>
      </c>
      <c r="D54" s="20">
        <f>C54*E54/1000</f>
        <v>1736</v>
      </c>
      <c r="E54" s="14">
        <v>35000</v>
      </c>
      <c r="F54" s="25"/>
      <c r="G54" s="25"/>
      <c r="H54" s="20">
        <f>C54*I54/1000</f>
        <v>1984</v>
      </c>
      <c r="I54" s="14">
        <v>40000</v>
      </c>
      <c r="J54" s="18"/>
      <c r="K54" s="18"/>
    </row>
    <row r="55" spans="1:11" ht="12.75" customHeight="1">
      <c r="A55" s="18" t="s">
        <v>66</v>
      </c>
      <c r="B55" s="18"/>
      <c r="C55" s="23">
        <v>48.6</v>
      </c>
      <c r="D55" s="20">
        <f>C55*E55/1000</f>
        <v>1701</v>
      </c>
      <c r="E55" s="14">
        <v>35000</v>
      </c>
      <c r="F55" s="25"/>
      <c r="G55" s="25"/>
      <c r="H55" s="20">
        <f>C55*I55/1000</f>
        <v>1944</v>
      </c>
      <c r="I55" s="14">
        <v>40000</v>
      </c>
      <c r="J55" s="18"/>
      <c r="K55" s="18"/>
    </row>
    <row r="56" spans="1:11" ht="12.75" customHeight="1">
      <c r="A56" s="18" t="s">
        <v>67</v>
      </c>
      <c r="B56" s="18"/>
      <c r="C56" s="23">
        <v>58</v>
      </c>
      <c r="D56" s="20">
        <f>C56*E56/1000</f>
        <v>2030</v>
      </c>
      <c r="E56" s="14">
        <v>35000</v>
      </c>
      <c r="F56" s="25"/>
      <c r="G56" s="25"/>
      <c r="H56" s="20">
        <f>C56*I56/1000</f>
        <v>2320</v>
      </c>
      <c r="I56" s="14">
        <v>40000</v>
      </c>
      <c r="J56" s="18"/>
      <c r="K56" s="18"/>
    </row>
    <row r="57" spans="1:11" ht="12.75" customHeight="1">
      <c r="A57" s="18" t="s">
        <v>68</v>
      </c>
      <c r="B57" s="18"/>
      <c r="C57" s="23">
        <v>66</v>
      </c>
      <c r="D57" s="20">
        <f>C57*E57/1000</f>
        <v>2310</v>
      </c>
      <c r="E57" s="14">
        <v>35000</v>
      </c>
      <c r="F57" s="25"/>
      <c r="G57" s="25"/>
      <c r="H57" s="20">
        <f>C57*I57/1000</f>
        <v>2640</v>
      </c>
      <c r="I57" s="14">
        <v>40000</v>
      </c>
      <c r="J57" s="18"/>
      <c r="K57" s="18"/>
    </row>
    <row r="58" spans="1:11" ht="12.75" customHeight="1">
      <c r="A58" s="18" t="s">
        <v>69</v>
      </c>
      <c r="B58" s="18"/>
      <c r="C58" s="23">
        <v>88.6</v>
      </c>
      <c r="D58" s="20">
        <f>C58*E58/1000</f>
        <v>3101</v>
      </c>
      <c r="E58" s="14">
        <v>35000</v>
      </c>
      <c r="F58" s="25"/>
      <c r="G58" s="25"/>
      <c r="H58" s="20">
        <f>C58*I58/1000</f>
        <v>3544</v>
      </c>
      <c r="I58" s="14">
        <v>40000</v>
      </c>
      <c r="J58" s="18"/>
      <c r="K58" s="18"/>
    </row>
    <row r="59" spans="1:11" ht="12.75" customHeight="1">
      <c r="A59" s="18" t="s">
        <v>70</v>
      </c>
      <c r="B59" s="18"/>
      <c r="C59" s="23">
        <v>67</v>
      </c>
      <c r="D59" s="20">
        <f>C59*E59/1000</f>
        <v>2010</v>
      </c>
      <c r="E59" s="14">
        <v>30000</v>
      </c>
      <c r="F59" s="25"/>
      <c r="G59" s="25"/>
      <c r="H59" s="20">
        <f>C59*I59/1000</f>
        <v>2345</v>
      </c>
      <c r="I59" s="14">
        <v>35000</v>
      </c>
      <c r="J59" s="18"/>
      <c r="K59" s="18"/>
    </row>
    <row r="60" spans="1:11" ht="12.75" customHeight="1">
      <c r="A60" s="18" t="s">
        <v>71</v>
      </c>
      <c r="B60" s="18"/>
      <c r="C60" s="23">
        <v>77.6</v>
      </c>
      <c r="D60" s="20">
        <f>C60*E60/1000</f>
        <v>2716</v>
      </c>
      <c r="E60" s="14">
        <v>35000</v>
      </c>
      <c r="F60" s="25"/>
      <c r="G60" s="25"/>
      <c r="H60" s="20">
        <f>C60*I60/1000</f>
        <v>3104</v>
      </c>
      <c r="I60" s="14">
        <v>40000</v>
      </c>
      <c r="J60" s="18"/>
      <c r="K60" s="18"/>
    </row>
    <row r="61" spans="1:11" ht="12.75" customHeight="1">
      <c r="A61" s="18" t="s">
        <v>72</v>
      </c>
      <c r="B61" s="18"/>
      <c r="C61" s="23">
        <v>123.5</v>
      </c>
      <c r="D61" s="20">
        <f>C61*E61/1000</f>
        <v>4322.5</v>
      </c>
      <c r="E61" s="14">
        <v>35000</v>
      </c>
      <c r="F61" s="25"/>
      <c r="G61" s="25"/>
      <c r="H61" s="20">
        <f>C61*I61/1000</f>
        <v>4940</v>
      </c>
      <c r="I61" s="14">
        <v>40000</v>
      </c>
      <c r="J61" s="18"/>
      <c r="K61" s="18"/>
    </row>
    <row r="62" spans="1:11" ht="12.75" customHeight="1">
      <c r="A62" s="18" t="s">
        <v>73</v>
      </c>
      <c r="B62" s="18"/>
      <c r="C62" s="23">
        <v>78.5</v>
      </c>
      <c r="D62" s="20">
        <f>C62*E62/1000</f>
        <v>2747.5</v>
      </c>
      <c r="E62" s="14">
        <v>35000</v>
      </c>
      <c r="F62" s="25"/>
      <c r="G62" s="25"/>
      <c r="H62" s="20">
        <f>C62*I62/1000</f>
        <v>3140</v>
      </c>
      <c r="I62" s="14">
        <v>40000</v>
      </c>
      <c r="J62" s="18"/>
      <c r="K62" s="18"/>
    </row>
    <row r="63" spans="1:11" ht="12.75" customHeight="1">
      <c r="A63" s="18" t="s">
        <v>74</v>
      </c>
      <c r="B63" s="18"/>
      <c r="C63" s="23">
        <v>138.7</v>
      </c>
      <c r="D63" s="20">
        <f>C63*E63/1000</f>
        <v>4854.5</v>
      </c>
      <c r="E63" s="14">
        <v>35000</v>
      </c>
      <c r="F63" s="25"/>
      <c r="G63" s="25"/>
      <c r="H63" s="20">
        <f>C63*I63/1000</f>
        <v>5548</v>
      </c>
      <c r="I63" s="14">
        <v>40000</v>
      </c>
      <c r="J63" s="18"/>
      <c r="K63" s="18"/>
    </row>
    <row r="64" spans="1:11" ht="12.75" customHeight="1">
      <c r="A64" s="18" t="s">
        <v>75</v>
      </c>
      <c r="B64" s="18"/>
      <c r="C64" s="23">
        <v>97.9</v>
      </c>
      <c r="D64" s="20">
        <f>C64*E64/1000</f>
        <v>2839.1</v>
      </c>
      <c r="E64" s="14">
        <v>29000</v>
      </c>
      <c r="F64" s="25"/>
      <c r="G64" s="25"/>
      <c r="H64" s="20">
        <f>C64*I64/1000</f>
        <v>3328.6</v>
      </c>
      <c r="I64" s="14">
        <v>34000</v>
      </c>
      <c r="J64" s="18"/>
      <c r="K64" s="18"/>
    </row>
    <row r="65" spans="1:11" ht="12.75" customHeight="1">
      <c r="A65" s="18" t="s">
        <v>76</v>
      </c>
      <c r="B65" s="18"/>
      <c r="C65" s="23">
        <v>108</v>
      </c>
      <c r="D65" s="20">
        <f>C65*E65/1000</f>
        <v>3132</v>
      </c>
      <c r="E65" s="14">
        <v>29000</v>
      </c>
      <c r="F65" s="25"/>
      <c r="G65" s="25"/>
      <c r="H65" s="20">
        <f>C65*I65/1000</f>
        <v>3672</v>
      </c>
      <c r="I65" s="14">
        <v>34000</v>
      </c>
      <c r="J65" s="18"/>
      <c r="K65" s="18"/>
    </row>
    <row r="66" spans="1:11" ht="12.75" customHeight="1">
      <c r="A66" s="18" t="s">
        <v>77</v>
      </c>
      <c r="B66" s="18"/>
      <c r="C66" s="23">
        <v>99.9</v>
      </c>
      <c r="D66" s="20">
        <f>C66*E66/1000</f>
        <v>2897.1</v>
      </c>
      <c r="E66" s="14">
        <v>29000</v>
      </c>
      <c r="F66" s="25"/>
      <c r="G66" s="25"/>
      <c r="H66" s="20">
        <f>C66*I66/1000</f>
        <v>3396.6</v>
      </c>
      <c r="I66" s="14">
        <v>34000</v>
      </c>
      <c r="J66" s="18"/>
      <c r="K66" s="18"/>
    </row>
    <row r="67" spans="1:11" ht="16.5" customHeight="1">
      <c r="A67" s="17" t="s">
        <v>78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 customHeight="1">
      <c r="A68" s="18" t="s">
        <v>79</v>
      </c>
      <c r="B68" s="18" t="s">
        <v>80</v>
      </c>
      <c r="C68" s="21">
        <v>0.23</v>
      </c>
      <c r="D68" s="20">
        <f>C68*E68/1000</f>
        <v>9.66</v>
      </c>
      <c r="E68" s="14">
        <v>42000</v>
      </c>
      <c r="F68" s="20">
        <f>C68*G68/1000</f>
        <v>9.43</v>
      </c>
      <c r="G68" s="14">
        <v>41000</v>
      </c>
      <c r="H68" s="20">
        <f>C68*I68/1000</f>
        <v>9.2</v>
      </c>
      <c r="I68" s="14">
        <v>40000</v>
      </c>
      <c r="J68" s="26"/>
      <c r="K68" s="26"/>
    </row>
    <row r="69" spans="1:11" ht="12.75" customHeight="1">
      <c r="A69" s="18" t="s">
        <v>81</v>
      </c>
      <c r="B69" s="18" t="s">
        <v>17</v>
      </c>
      <c r="C69" s="21">
        <v>0.26</v>
      </c>
      <c r="D69" s="20">
        <f>C69*E69/1000</f>
        <v>10.79</v>
      </c>
      <c r="E69" s="14">
        <v>41500</v>
      </c>
      <c r="F69" s="20">
        <f>C69*G69/1000</f>
        <v>10.53</v>
      </c>
      <c r="G69" s="14">
        <v>40500</v>
      </c>
      <c r="H69" s="20">
        <f>C69*I69/1000</f>
        <v>10.27</v>
      </c>
      <c r="I69" s="14">
        <v>39500</v>
      </c>
      <c r="J69" s="26"/>
      <c r="K69" s="26"/>
    </row>
    <row r="70" spans="1:11" ht="12.75" customHeight="1">
      <c r="A70" s="18" t="s">
        <v>82</v>
      </c>
      <c r="B70" s="18" t="s">
        <v>17</v>
      </c>
      <c r="C70" s="21">
        <v>0.4</v>
      </c>
      <c r="D70" s="20">
        <f>C70*E70/1000</f>
        <v>16.36</v>
      </c>
      <c r="E70" s="14">
        <v>40900</v>
      </c>
      <c r="F70" s="20">
        <f>C70*G70/1000</f>
        <v>15.96</v>
      </c>
      <c r="G70" s="14">
        <v>39900</v>
      </c>
      <c r="H70" s="20">
        <f>C70*I70/1000</f>
        <v>15.56</v>
      </c>
      <c r="I70" s="14">
        <v>38900</v>
      </c>
      <c r="J70" s="26"/>
      <c r="K70" s="26"/>
    </row>
    <row r="71" spans="1:11" ht="12.75" customHeight="1">
      <c r="A71" s="18" t="s">
        <v>83</v>
      </c>
      <c r="B71" s="18" t="s">
        <v>17</v>
      </c>
      <c r="C71" s="21">
        <v>0.62</v>
      </c>
      <c r="D71" s="20">
        <f>C71*E71/1000</f>
        <v>24.49</v>
      </c>
      <c r="E71" s="14">
        <v>39500</v>
      </c>
      <c r="F71" s="20">
        <f>C71*G71/1000</f>
        <v>24.18</v>
      </c>
      <c r="G71" s="14">
        <v>39000</v>
      </c>
      <c r="H71" s="20">
        <f>C71*I71/1000</f>
        <v>23.87</v>
      </c>
      <c r="I71" s="14">
        <v>38500</v>
      </c>
      <c r="J71" s="26"/>
      <c r="K71" s="26"/>
    </row>
    <row r="72" spans="1:11" ht="12.75" customHeight="1">
      <c r="A72" s="18" t="s">
        <v>84</v>
      </c>
      <c r="B72" s="18" t="s">
        <v>20</v>
      </c>
      <c r="C72" s="21">
        <v>0.9</v>
      </c>
      <c r="D72" s="20">
        <f>C72*E72/1000</f>
        <v>35.55</v>
      </c>
      <c r="E72" s="14">
        <v>39500</v>
      </c>
      <c r="F72" s="20">
        <f>C72*G72/1000</f>
        <v>34.65</v>
      </c>
      <c r="G72" s="14">
        <v>38500</v>
      </c>
      <c r="H72" s="20">
        <f>C72*I72/1000</f>
        <v>33.93</v>
      </c>
      <c r="I72" s="14">
        <v>37700</v>
      </c>
      <c r="J72" s="26"/>
      <c r="K72" s="26"/>
    </row>
    <row r="73" spans="1:11" ht="12.75" customHeight="1">
      <c r="A73" s="18" t="s">
        <v>85</v>
      </c>
      <c r="B73" s="18" t="s">
        <v>20</v>
      </c>
      <c r="C73" s="21">
        <v>1.21</v>
      </c>
      <c r="D73" s="20">
        <f>C73*E73/1000</f>
        <v>47.19</v>
      </c>
      <c r="E73" s="14">
        <v>39000</v>
      </c>
      <c r="F73" s="20">
        <f>C73*G73/1000</f>
        <v>45.98</v>
      </c>
      <c r="G73" s="14">
        <v>38000</v>
      </c>
      <c r="H73" s="20">
        <f>C73*I73/1000</f>
        <v>45.375</v>
      </c>
      <c r="I73" s="14">
        <v>37500</v>
      </c>
      <c r="J73" s="26"/>
      <c r="K73" s="26"/>
    </row>
    <row r="74" spans="1:11" ht="12.75" customHeight="1">
      <c r="A74" s="18" t="s">
        <v>86</v>
      </c>
      <c r="B74" s="18" t="s">
        <v>20</v>
      </c>
      <c r="C74" s="21">
        <v>1.58</v>
      </c>
      <c r="D74" s="20">
        <f>C74*E74/1000</f>
        <v>60.04</v>
      </c>
      <c r="E74" s="14">
        <v>38000</v>
      </c>
      <c r="F74" s="20">
        <f>C74*G74/1000</f>
        <v>58.46</v>
      </c>
      <c r="G74" s="14">
        <v>37000</v>
      </c>
      <c r="H74" s="20">
        <f>C74*I74/1000</f>
        <v>56.88</v>
      </c>
      <c r="I74" s="14">
        <v>36000</v>
      </c>
      <c r="J74" s="26"/>
      <c r="K74" s="26"/>
    </row>
    <row r="75" spans="1:11" ht="12.75" customHeight="1">
      <c r="A75" s="18" t="s">
        <v>87</v>
      </c>
      <c r="B75" s="18" t="s">
        <v>20</v>
      </c>
      <c r="C75" s="21">
        <v>2</v>
      </c>
      <c r="D75" s="20">
        <f>C75*E75/1000</f>
        <v>76</v>
      </c>
      <c r="E75" s="14">
        <v>38000</v>
      </c>
      <c r="F75" s="20">
        <f>C75*G75/1000</f>
        <v>74</v>
      </c>
      <c r="G75" s="14">
        <v>37000</v>
      </c>
      <c r="H75" s="20">
        <f>C75*I75/1000</f>
        <v>72</v>
      </c>
      <c r="I75" s="14">
        <v>36000</v>
      </c>
      <c r="J75" s="26"/>
      <c r="K75" s="26"/>
    </row>
    <row r="76" spans="1:11" ht="12.75" customHeight="1">
      <c r="A76" s="18" t="s">
        <v>88</v>
      </c>
      <c r="B76" s="18" t="s">
        <v>17</v>
      </c>
      <c r="C76" s="21">
        <v>2.47</v>
      </c>
      <c r="D76" s="20">
        <f>C76*E76/1000</f>
        <v>93.86000000000001</v>
      </c>
      <c r="E76" s="14">
        <v>38000</v>
      </c>
      <c r="F76" s="20">
        <f>C76*G76/1000</f>
        <v>91.39</v>
      </c>
      <c r="G76" s="14">
        <v>37000</v>
      </c>
      <c r="H76" s="20">
        <f>C76*I76/1000</f>
        <v>90.155</v>
      </c>
      <c r="I76" s="14">
        <v>36500</v>
      </c>
      <c r="J76" s="26"/>
      <c r="K76" s="26"/>
    </row>
    <row r="77" spans="1:11" ht="12.75" customHeight="1">
      <c r="A77" s="18" t="s">
        <v>89</v>
      </c>
      <c r="B77" s="18"/>
      <c r="C77" s="21">
        <v>3.85</v>
      </c>
      <c r="D77" s="20">
        <f>C77*E77/1000</f>
        <v>146.3</v>
      </c>
      <c r="E77" s="14">
        <v>38000</v>
      </c>
      <c r="F77" s="20">
        <f>C77*G77/1000</f>
        <v>142.45</v>
      </c>
      <c r="G77" s="14">
        <v>37000</v>
      </c>
      <c r="H77" s="20">
        <f>C77*I77/1000</f>
        <v>140.525</v>
      </c>
      <c r="I77" s="14">
        <v>36500</v>
      </c>
      <c r="J77" s="26"/>
      <c r="K77" s="26"/>
    </row>
    <row r="78" spans="1:11" ht="12.75" customHeight="1">
      <c r="A78" s="18" t="s">
        <v>90</v>
      </c>
      <c r="B78" s="18"/>
      <c r="C78" s="21">
        <v>4.83</v>
      </c>
      <c r="D78" s="20">
        <f>C78*E78/1000</f>
        <v>183.54</v>
      </c>
      <c r="E78" s="14">
        <v>38000</v>
      </c>
      <c r="F78" s="20">
        <f>C78*G78/1000</f>
        <v>178.71</v>
      </c>
      <c r="G78" s="14">
        <v>37000</v>
      </c>
      <c r="H78" s="20">
        <f>C78*I78/1000</f>
        <v>176.295</v>
      </c>
      <c r="I78" s="14">
        <v>36500</v>
      </c>
      <c r="J78" s="26"/>
      <c r="K78" s="26"/>
    </row>
    <row r="79" spans="1:11" ht="12.75" customHeight="1">
      <c r="A79" s="18" t="s">
        <v>91</v>
      </c>
      <c r="B79" s="18" t="s">
        <v>17</v>
      </c>
      <c r="C79" s="21">
        <v>6.33</v>
      </c>
      <c r="D79" s="20">
        <f>C79*E79/1000</f>
        <v>240.54</v>
      </c>
      <c r="E79" s="14">
        <v>38000</v>
      </c>
      <c r="F79" s="20">
        <f>C79*G79/1000</f>
        <v>234.21</v>
      </c>
      <c r="G79" s="14">
        <v>37000</v>
      </c>
      <c r="H79" s="20">
        <f>C79*I79/1000</f>
        <v>231.045</v>
      </c>
      <c r="I79" s="14">
        <v>36500</v>
      </c>
      <c r="J79" s="26"/>
      <c r="K79" s="26"/>
    </row>
    <row r="80" spans="1:11" ht="12.75" customHeight="1">
      <c r="A80" s="18" t="s">
        <v>92</v>
      </c>
      <c r="B80" s="18" t="s">
        <v>17</v>
      </c>
      <c r="C80" s="21">
        <v>9.88</v>
      </c>
      <c r="D80" s="20">
        <f>C80*E80/1000</f>
        <v>375.44000000000005</v>
      </c>
      <c r="E80" s="14">
        <v>38000</v>
      </c>
      <c r="F80" s="20">
        <f>C80*G80/1000</f>
        <v>365.56</v>
      </c>
      <c r="G80" s="14">
        <v>37000</v>
      </c>
      <c r="H80" s="20">
        <f>C80*I80/1000</f>
        <v>360.62</v>
      </c>
      <c r="I80" s="14">
        <v>36500</v>
      </c>
      <c r="J80" s="26"/>
      <c r="K80" s="26"/>
    </row>
    <row r="81" spans="1:11" ht="12.75" customHeight="1" hidden="1">
      <c r="A81" s="18" t="s">
        <v>93</v>
      </c>
      <c r="B81" s="18" t="s">
        <v>94</v>
      </c>
      <c r="C81" s="21">
        <v>35.230000000000004</v>
      </c>
      <c r="D81" s="20">
        <f>C81*E81/1000</f>
        <v>1410.43305</v>
      </c>
      <c r="E81" s="14">
        <v>40035</v>
      </c>
      <c r="F81" s="20">
        <f>C81*G81/1000</f>
        <v>1375.20305</v>
      </c>
      <c r="G81" s="14">
        <v>39035</v>
      </c>
      <c r="H81" s="20">
        <f>C81*I81/1000</f>
        <v>1339.97305</v>
      </c>
      <c r="I81" s="14">
        <v>38035</v>
      </c>
      <c r="J81" s="26"/>
      <c r="K81" s="26"/>
    </row>
    <row r="82" spans="1:11" ht="12.75" customHeight="1" hidden="1">
      <c r="A82" s="18" t="s">
        <v>95</v>
      </c>
      <c r="B82" s="18" t="s">
        <v>96</v>
      </c>
      <c r="C82" s="21">
        <v>36.230000000000004</v>
      </c>
      <c r="D82" s="20">
        <f>C82*E82/1000</f>
        <v>1450.5042800000003</v>
      </c>
      <c r="E82" s="14">
        <v>40036</v>
      </c>
      <c r="F82" s="20">
        <f>C82*G82/1000</f>
        <v>1414.2742800000003</v>
      </c>
      <c r="G82" s="14">
        <v>39036</v>
      </c>
      <c r="H82" s="20">
        <f>C82*I82/1000</f>
        <v>1378.0442800000003</v>
      </c>
      <c r="I82" s="14">
        <v>38036</v>
      </c>
      <c r="J82" s="26"/>
      <c r="K82" s="26"/>
    </row>
    <row r="83" spans="1:11" ht="12.75" customHeight="1" hidden="1">
      <c r="A83" s="18" t="s">
        <v>97</v>
      </c>
      <c r="B83" s="18" t="s">
        <v>98</v>
      </c>
      <c r="C83" s="21">
        <v>37.230000000000004</v>
      </c>
      <c r="D83" s="20">
        <f>C83*E83/1000</f>
        <v>1490.5775100000003</v>
      </c>
      <c r="E83" s="14">
        <v>40037</v>
      </c>
      <c r="F83" s="20">
        <f>C83*G83/1000</f>
        <v>1453.3475100000003</v>
      </c>
      <c r="G83" s="14">
        <v>39037</v>
      </c>
      <c r="H83" s="20">
        <f>C83*I83/1000</f>
        <v>1416.1175100000003</v>
      </c>
      <c r="I83" s="14">
        <v>38037</v>
      </c>
      <c r="J83" s="26"/>
      <c r="K83" s="26"/>
    </row>
    <row r="84" spans="1:11" ht="12.75" customHeight="1" hidden="1">
      <c r="A84" s="18" t="s">
        <v>99</v>
      </c>
      <c r="B84" s="18" t="s">
        <v>100</v>
      </c>
      <c r="C84" s="21">
        <v>38.230000000000004</v>
      </c>
      <c r="D84" s="20">
        <f>C84*E84/1000</f>
        <v>1530.6527400000002</v>
      </c>
      <c r="E84" s="14">
        <v>40038</v>
      </c>
      <c r="F84" s="20">
        <f>C84*G84/1000</f>
        <v>1492.4227400000002</v>
      </c>
      <c r="G84" s="14">
        <v>39038</v>
      </c>
      <c r="H84" s="20">
        <f>C84*I84/1000</f>
        <v>1454.1927400000002</v>
      </c>
      <c r="I84" s="14">
        <v>38038</v>
      </c>
      <c r="J84" s="26"/>
      <c r="K84" s="26"/>
    </row>
    <row r="85" spans="1:11" ht="12.75" customHeight="1" hidden="1">
      <c r="A85" s="18" t="s">
        <v>101</v>
      </c>
      <c r="B85" s="18" t="s">
        <v>102</v>
      </c>
      <c r="C85" s="21">
        <v>39.230000000000004</v>
      </c>
      <c r="D85" s="20">
        <f>C85*E85/1000</f>
        <v>1570.72997</v>
      </c>
      <c r="E85" s="14">
        <v>40039</v>
      </c>
      <c r="F85" s="20">
        <f>C85*G85/1000</f>
        <v>1531.4999700000003</v>
      </c>
      <c r="G85" s="14">
        <v>39039</v>
      </c>
      <c r="H85" s="20">
        <f>C85*I85/1000</f>
        <v>1492.2699700000003</v>
      </c>
      <c r="I85" s="14">
        <v>38039</v>
      </c>
      <c r="J85" s="26"/>
      <c r="K85" s="26"/>
    </row>
    <row r="86" spans="1:11" ht="12.75" customHeight="1" hidden="1">
      <c r="A86" s="18" t="s">
        <v>103</v>
      </c>
      <c r="B86" s="18" t="s">
        <v>104</v>
      </c>
      <c r="C86" s="21">
        <v>40.230000000000004</v>
      </c>
      <c r="D86" s="20">
        <f>C86*E86/1000</f>
        <v>1610.8092000000001</v>
      </c>
      <c r="E86" s="14">
        <v>40040</v>
      </c>
      <c r="F86" s="20">
        <f>C86*G86/1000</f>
        <v>1570.5792000000001</v>
      </c>
      <c r="G86" s="14">
        <v>39040</v>
      </c>
      <c r="H86" s="20">
        <f>C86*I86/1000</f>
        <v>1530.3492</v>
      </c>
      <c r="I86" s="14">
        <v>38040</v>
      </c>
      <c r="J86" s="26"/>
      <c r="K86" s="26"/>
    </row>
    <row r="87" spans="1:11" ht="12.75" customHeight="1" hidden="1">
      <c r="A87" s="18" t="s">
        <v>105</v>
      </c>
      <c r="B87" s="18" t="s">
        <v>106</v>
      </c>
      <c r="C87" s="21">
        <v>41.23</v>
      </c>
      <c r="D87" s="20">
        <f>C87*E87/1000</f>
        <v>1650.89043</v>
      </c>
      <c r="E87" s="14">
        <v>40041</v>
      </c>
      <c r="F87" s="20">
        <f>C87*G87/1000</f>
        <v>1609.66043</v>
      </c>
      <c r="G87" s="14">
        <v>39041</v>
      </c>
      <c r="H87" s="20">
        <f>C87*I87/1000</f>
        <v>1568.43043</v>
      </c>
      <c r="I87" s="14">
        <v>38041</v>
      </c>
      <c r="J87" s="26"/>
      <c r="K87" s="26"/>
    </row>
    <row r="88" spans="1:11" ht="12.75" customHeight="1" hidden="1">
      <c r="A88" s="18" t="s">
        <v>107</v>
      </c>
      <c r="B88" s="18" t="s">
        <v>108</v>
      </c>
      <c r="C88" s="21">
        <v>42.23</v>
      </c>
      <c r="D88" s="20">
        <f>C88*E88/1000</f>
        <v>1690.9736599999999</v>
      </c>
      <c r="E88" s="14">
        <v>40042</v>
      </c>
      <c r="F88" s="20">
        <f>C88*G88/1000</f>
        <v>1648.7436599999999</v>
      </c>
      <c r="G88" s="14">
        <v>39042</v>
      </c>
      <c r="H88" s="20">
        <f>C88*I88/1000</f>
        <v>1606.5136599999998</v>
      </c>
      <c r="I88" s="14">
        <v>38042</v>
      </c>
      <c r="J88" s="26"/>
      <c r="K88" s="26"/>
    </row>
    <row r="89" spans="1:11" ht="12.75" customHeight="1" hidden="1">
      <c r="A89" s="18" t="s">
        <v>109</v>
      </c>
      <c r="B89" s="18" t="s">
        <v>110</v>
      </c>
      <c r="C89" s="21">
        <v>43.23</v>
      </c>
      <c r="D89" s="20">
        <f>C89*E89/1000</f>
        <v>1731.0588899999998</v>
      </c>
      <c r="E89" s="14">
        <v>40043</v>
      </c>
      <c r="F89" s="20">
        <f>C89*G89/1000</f>
        <v>1687.82889</v>
      </c>
      <c r="G89" s="14">
        <v>39043</v>
      </c>
      <c r="H89" s="20">
        <f>C89*I89/1000</f>
        <v>1644.59889</v>
      </c>
      <c r="I89" s="14">
        <v>38043</v>
      </c>
      <c r="J89" s="26"/>
      <c r="K89" s="26"/>
    </row>
    <row r="90" spans="1:11" ht="12.75" customHeight="1" hidden="1">
      <c r="A90" s="18" t="s">
        <v>111</v>
      </c>
      <c r="B90" s="18" t="s">
        <v>112</v>
      </c>
      <c r="C90" s="21">
        <v>44.23</v>
      </c>
      <c r="D90" s="20">
        <f>C90*E90/1000</f>
        <v>1771.1461199999999</v>
      </c>
      <c r="E90" s="14">
        <v>40044</v>
      </c>
      <c r="F90" s="20">
        <f>C90*G90/1000</f>
        <v>1726.9161199999999</v>
      </c>
      <c r="G90" s="14">
        <v>39044</v>
      </c>
      <c r="H90" s="20">
        <f>C90*I90/1000</f>
        <v>1682.6861199999998</v>
      </c>
      <c r="I90" s="14">
        <v>38044</v>
      </c>
      <c r="J90" s="26"/>
      <c r="K90" s="26"/>
    </row>
    <row r="91" spans="1:11" ht="12.75" customHeight="1" hidden="1">
      <c r="A91" s="18" t="s">
        <v>113</v>
      </c>
      <c r="B91" s="18" t="s">
        <v>114</v>
      </c>
      <c r="C91" s="21">
        <v>45.23</v>
      </c>
      <c r="D91" s="20">
        <f>C91*E91/1000</f>
        <v>1811.23535</v>
      </c>
      <c r="E91" s="14">
        <v>40045</v>
      </c>
      <c r="F91" s="20">
        <f>C91*G91/1000</f>
        <v>1766.00535</v>
      </c>
      <c r="G91" s="14">
        <v>39045</v>
      </c>
      <c r="H91" s="20">
        <f>C91*I91/1000</f>
        <v>1720.77535</v>
      </c>
      <c r="I91" s="14">
        <v>38045</v>
      </c>
      <c r="J91" s="26"/>
      <c r="K91" s="26"/>
    </row>
    <row r="92" spans="1:11" ht="12.75" customHeight="1" hidden="1">
      <c r="A92" s="18" t="s">
        <v>115</v>
      </c>
      <c r="B92" s="18" t="s">
        <v>116</v>
      </c>
      <c r="C92" s="21">
        <v>46.23</v>
      </c>
      <c r="D92" s="20">
        <f>C92*E92/1000</f>
        <v>1851.32658</v>
      </c>
      <c r="E92" s="14">
        <v>40046</v>
      </c>
      <c r="F92" s="20">
        <f>C92*G92/1000</f>
        <v>1805.09658</v>
      </c>
      <c r="G92" s="14">
        <v>39046</v>
      </c>
      <c r="H92" s="20">
        <f>C92*I92/1000</f>
        <v>1758.8665799999999</v>
      </c>
      <c r="I92" s="14">
        <v>38046</v>
      </c>
      <c r="J92" s="26"/>
      <c r="K92" s="26"/>
    </row>
    <row r="93" spans="1:11" ht="12.75" customHeight="1" hidden="1">
      <c r="A93" s="18" t="s">
        <v>117</v>
      </c>
      <c r="B93" s="18" t="s">
        <v>118</v>
      </c>
      <c r="C93" s="21">
        <v>47.23</v>
      </c>
      <c r="D93" s="20">
        <f>C93*E93/1000</f>
        <v>1891.4198099999999</v>
      </c>
      <c r="E93" s="14">
        <v>40047</v>
      </c>
      <c r="F93" s="20">
        <f>C93*G93/1000</f>
        <v>1844.1898099999999</v>
      </c>
      <c r="G93" s="14">
        <v>39047</v>
      </c>
      <c r="H93" s="20">
        <f>C93*I93/1000</f>
        <v>1796.9598099999998</v>
      </c>
      <c r="I93" s="14">
        <v>38047</v>
      </c>
      <c r="J93" s="26"/>
      <c r="K93" s="26"/>
    </row>
    <row r="94" spans="1:11" ht="12.75" customHeight="1" hidden="1">
      <c r="A94" s="18" t="s">
        <v>119</v>
      </c>
      <c r="B94" s="18" t="s">
        <v>120</v>
      </c>
      <c r="C94" s="21">
        <v>48.23</v>
      </c>
      <c r="D94" s="20">
        <f>C94*E94/1000</f>
        <v>1931.5150399999998</v>
      </c>
      <c r="E94" s="14">
        <v>40048</v>
      </c>
      <c r="F94" s="20">
        <f>C94*G94/1000</f>
        <v>1883.2850399999998</v>
      </c>
      <c r="G94" s="14">
        <v>39048</v>
      </c>
      <c r="H94" s="20">
        <f>C94*I94/1000</f>
        <v>1835.0550399999997</v>
      </c>
      <c r="I94" s="14">
        <v>38048</v>
      </c>
      <c r="J94" s="26"/>
      <c r="K94" s="26"/>
    </row>
    <row r="95" spans="1:11" ht="12.75" customHeight="1" hidden="1">
      <c r="A95" s="18" t="s">
        <v>121</v>
      </c>
      <c r="B95" s="18" t="s">
        <v>122</v>
      </c>
      <c r="C95" s="21">
        <v>49.23</v>
      </c>
      <c r="D95" s="20">
        <f>C95*E95/1000</f>
        <v>1971.6122699999999</v>
      </c>
      <c r="E95" s="14">
        <v>40049</v>
      </c>
      <c r="F95" s="20">
        <f>C95*G95/1000</f>
        <v>1922.3822699999998</v>
      </c>
      <c r="G95" s="14">
        <v>39049</v>
      </c>
      <c r="H95" s="20">
        <f>C95*I95/1000</f>
        <v>1873.1522699999998</v>
      </c>
      <c r="I95" s="14">
        <v>38049</v>
      </c>
      <c r="J95" s="26"/>
      <c r="K95" s="26"/>
    </row>
    <row r="96" spans="1:11" ht="12.75" customHeight="1" hidden="1">
      <c r="A96" s="18" t="s">
        <v>123</v>
      </c>
      <c r="B96" s="18" t="s">
        <v>124</v>
      </c>
      <c r="C96" s="21">
        <v>50.23</v>
      </c>
      <c r="D96" s="20">
        <f>C96*E96/1000</f>
        <v>2011.7114999999997</v>
      </c>
      <c r="E96" s="14">
        <v>40050</v>
      </c>
      <c r="F96" s="20">
        <f>C96*G96/1000</f>
        <v>1961.4814999999999</v>
      </c>
      <c r="G96" s="14">
        <v>39050</v>
      </c>
      <c r="H96" s="20">
        <f>C96*I96/1000</f>
        <v>1911.2514999999999</v>
      </c>
      <c r="I96" s="14">
        <v>38050</v>
      </c>
      <c r="J96" s="26"/>
      <c r="K96" s="26"/>
    </row>
    <row r="97" spans="1:11" ht="12.75" customHeight="1" hidden="1">
      <c r="A97" s="18" t="s">
        <v>125</v>
      </c>
      <c r="B97" s="18" t="s">
        <v>126</v>
      </c>
      <c r="C97" s="21">
        <v>51.23</v>
      </c>
      <c r="D97" s="20">
        <f>C97*E97/1000</f>
        <v>2051.81273</v>
      </c>
      <c r="E97" s="14">
        <v>40051</v>
      </c>
      <c r="F97" s="20">
        <f>C97*G97/1000</f>
        <v>2000.58273</v>
      </c>
      <c r="G97" s="14">
        <v>39051</v>
      </c>
      <c r="H97" s="20">
        <f>C97*I97/1000</f>
        <v>1949.35273</v>
      </c>
      <c r="I97" s="14">
        <v>38051</v>
      </c>
      <c r="J97" s="26"/>
      <c r="K97" s="26"/>
    </row>
    <row r="98" spans="1:11" ht="12.75" customHeight="1" hidden="1">
      <c r="A98" s="18" t="s">
        <v>127</v>
      </c>
      <c r="B98" s="18" t="s">
        <v>128</v>
      </c>
      <c r="C98" s="21">
        <v>52.23</v>
      </c>
      <c r="D98" s="20">
        <f>C98*E98/1000</f>
        <v>2091.91596</v>
      </c>
      <c r="E98" s="14">
        <v>40052</v>
      </c>
      <c r="F98" s="20">
        <f>C98*G98/1000</f>
        <v>2039.68596</v>
      </c>
      <c r="G98" s="14">
        <v>39052</v>
      </c>
      <c r="H98" s="20">
        <f>C98*I98/1000</f>
        <v>1987.45596</v>
      </c>
      <c r="I98" s="14">
        <v>38052</v>
      </c>
      <c r="J98" s="26"/>
      <c r="K98" s="26"/>
    </row>
    <row r="99" spans="1:11" ht="12.75" customHeight="1" hidden="1">
      <c r="A99" s="18" t="s">
        <v>129</v>
      </c>
      <c r="B99" s="18" t="s">
        <v>130</v>
      </c>
      <c r="C99" s="21">
        <v>53.23</v>
      </c>
      <c r="D99" s="20">
        <f>C99*E99/1000</f>
        <v>2132.02119</v>
      </c>
      <c r="E99" s="14">
        <v>40053</v>
      </c>
      <c r="F99" s="20">
        <f>C99*G99/1000</f>
        <v>2078.79119</v>
      </c>
      <c r="G99" s="14">
        <v>39053</v>
      </c>
      <c r="H99" s="20">
        <f>C99*I99/1000</f>
        <v>2025.56119</v>
      </c>
      <c r="I99" s="14">
        <v>38053</v>
      </c>
      <c r="J99" s="26"/>
      <c r="K99" s="26"/>
    </row>
    <row r="100" spans="1:11" ht="12.75" customHeight="1" hidden="1">
      <c r="A100" s="18" t="s">
        <v>131</v>
      </c>
      <c r="B100" s="18" t="s">
        <v>132</v>
      </c>
      <c r="C100" s="21">
        <v>54.23</v>
      </c>
      <c r="D100" s="20">
        <f>C100*E100/1000</f>
        <v>2172.12842</v>
      </c>
      <c r="E100" s="14">
        <v>40054</v>
      </c>
      <c r="F100" s="20">
        <f>C100*G100/1000</f>
        <v>2117.89842</v>
      </c>
      <c r="G100" s="14">
        <v>39054</v>
      </c>
      <c r="H100" s="20">
        <f>C100*I100/1000</f>
        <v>2063.66842</v>
      </c>
      <c r="I100" s="14">
        <v>38054</v>
      </c>
      <c r="J100" s="26"/>
      <c r="K100" s="26"/>
    </row>
    <row r="101" spans="1:11" ht="12.75" customHeight="1" hidden="1">
      <c r="A101" s="18" t="s">
        <v>133</v>
      </c>
      <c r="B101" s="18" t="s">
        <v>134</v>
      </c>
      <c r="C101" s="21">
        <v>55.23</v>
      </c>
      <c r="D101" s="20">
        <f>C101*E101/1000</f>
        <v>2212.23765</v>
      </c>
      <c r="E101" s="14">
        <v>40055</v>
      </c>
      <c r="F101" s="20">
        <f>C101*G101/1000</f>
        <v>2157.00765</v>
      </c>
      <c r="G101" s="14">
        <v>39055</v>
      </c>
      <c r="H101" s="20">
        <f>C101*I101/1000</f>
        <v>2101.77765</v>
      </c>
      <c r="I101" s="14">
        <v>38055</v>
      </c>
      <c r="J101" s="26"/>
      <c r="K101" s="26"/>
    </row>
    <row r="102" spans="1:11" ht="12.75" customHeight="1" hidden="1">
      <c r="A102" s="18" t="s">
        <v>135</v>
      </c>
      <c r="B102" s="18" t="s">
        <v>136</v>
      </c>
      <c r="C102" s="21">
        <v>56.23</v>
      </c>
      <c r="D102" s="20">
        <f>C102*E102/1000</f>
        <v>2252.34888</v>
      </c>
      <c r="E102" s="14">
        <v>40056</v>
      </c>
      <c r="F102" s="20">
        <f>C102*G102/1000</f>
        <v>2196.11888</v>
      </c>
      <c r="G102" s="14">
        <v>39056</v>
      </c>
      <c r="H102" s="20">
        <f>C102*I102/1000</f>
        <v>2139.88888</v>
      </c>
      <c r="I102" s="14">
        <v>38056</v>
      </c>
      <c r="J102" s="26"/>
      <c r="K102" s="26"/>
    </row>
    <row r="103" spans="1:11" ht="12.75" customHeight="1" hidden="1">
      <c r="A103" s="18" t="s">
        <v>137</v>
      </c>
      <c r="B103" s="18" t="s">
        <v>138</v>
      </c>
      <c r="C103" s="21">
        <v>57.23</v>
      </c>
      <c r="D103" s="20">
        <f>C103*E103/1000</f>
        <v>2292.46211</v>
      </c>
      <c r="E103" s="14">
        <v>40057</v>
      </c>
      <c r="F103" s="20">
        <f>C103*G103/1000</f>
        <v>2235.23211</v>
      </c>
      <c r="G103" s="14">
        <v>39057</v>
      </c>
      <c r="H103" s="20">
        <f>C103*I103/1000</f>
        <v>2178.00211</v>
      </c>
      <c r="I103" s="14">
        <v>38057</v>
      </c>
      <c r="J103" s="26"/>
      <c r="K103" s="26"/>
    </row>
    <row r="104" spans="1:11" ht="12.75" customHeight="1" hidden="1">
      <c r="A104" s="18" t="s">
        <v>139</v>
      </c>
      <c r="B104" s="18" t="s">
        <v>140</v>
      </c>
      <c r="C104" s="21">
        <v>58.23</v>
      </c>
      <c r="D104" s="20">
        <f>C104*E104/1000</f>
        <v>2332.57734</v>
      </c>
      <c r="E104" s="14">
        <v>40058</v>
      </c>
      <c r="F104" s="20">
        <f>C104*G104/1000</f>
        <v>2274.34734</v>
      </c>
      <c r="G104" s="14">
        <v>39058</v>
      </c>
      <c r="H104" s="20">
        <f>C104*I104/1000</f>
        <v>2216.11734</v>
      </c>
      <c r="I104" s="14">
        <v>38058</v>
      </c>
      <c r="J104" s="26"/>
      <c r="K104" s="26"/>
    </row>
    <row r="105" spans="1:11" ht="12.75" customHeight="1" hidden="1">
      <c r="A105" s="18" t="s">
        <v>141</v>
      </c>
      <c r="B105" s="18" t="s">
        <v>142</v>
      </c>
      <c r="C105" s="21">
        <v>59.23</v>
      </c>
      <c r="D105" s="20">
        <f>C105*E105/1000</f>
        <v>2372.6945699999997</v>
      </c>
      <c r="E105" s="14">
        <v>40059</v>
      </c>
      <c r="F105" s="20">
        <f>C105*G105/1000</f>
        <v>2313.4645699999996</v>
      </c>
      <c r="G105" s="14">
        <v>39059</v>
      </c>
      <c r="H105" s="20">
        <f>C105*I105/1000</f>
        <v>2254.2345699999996</v>
      </c>
      <c r="I105" s="14">
        <v>38059</v>
      </c>
      <c r="J105" s="26"/>
      <c r="K105" s="26"/>
    </row>
    <row r="106" spans="1:11" ht="12.75" customHeight="1" hidden="1">
      <c r="A106" s="18" t="s">
        <v>143</v>
      </c>
      <c r="B106" s="18" t="s">
        <v>144</v>
      </c>
      <c r="C106" s="21">
        <v>60.23</v>
      </c>
      <c r="D106" s="20">
        <f>C106*E106/1000</f>
        <v>2412.8138</v>
      </c>
      <c r="E106" s="14">
        <v>40060</v>
      </c>
      <c r="F106" s="20">
        <f>C106*G106/1000</f>
        <v>2352.5838</v>
      </c>
      <c r="G106" s="14">
        <v>39060</v>
      </c>
      <c r="H106" s="20">
        <f>C106*I106/1000</f>
        <v>2292.3538</v>
      </c>
      <c r="I106" s="14">
        <v>38060</v>
      </c>
      <c r="J106" s="26"/>
      <c r="K106" s="26"/>
    </row>
    <row r="107" spans="1:11" ht="12.75" customHeight="1">
      <c r="A107" s="18" t="s">
        <v>145</v>
      </c>
      <c r="B107" s="18"/>
      <c r="C107" s="21">
        <v>15.45</v>
      </c>
      <c r="D107" s="20">
        <f>C107*E107/1000</f>
        <v>587.1</v>
      </c>
      <c r="E107" s="14">
        <v>38000</v>
      </c>
      <c r="F107" s="20">
        <f>C107*G107/1000</f>
        <v>571.65</v>
      </c>
      <c r="G107" s="14">
        <v>37000</v>
      </c>
      <c r="H107" s="20">
        <f>C107*I107/1000</f>
        <v>556.2</v>
      </c>
      <c r="I107" s="14">
        <v>36000</v>
      </c>
      <c r="J107" s="26"/>
      <c r="K107" s="26"/>
    </row>
    <row r="108" spans="1:11" ht="12.75" customHeight="1">
      <c r="A108" s="18" t="s">
        <v>146</v>
      </c>
      <c r="B108" s="18"/>
      <c r="C108" s="21">
        <v>39.5</v>
      </c>
      <c r="D108" s="20">
        <f>C108*E108/1000</f>
        <v>1580</v>
      </c>
      <c r="E108" s="14">
        <v>40000</v>
      </c>
      <c r="F108" s="20">
        <f>C108*G108/1000</f>
        <v>1540.5</v>
      </c>
      <c r="G108" s="14">
        <v>39000</v>
      </c>
      <c r="H108" s="20">
        <f>C108*I108/1000</f>
        <v>1501</v>
      </c>
      <c r="I108" s="14">
        <v>38000</v>
      </c>
      <c r="J108" s="26"/>
      <c r="K108" s="26"/>
    </row>
    <row r="109" spans="1:11" ht="12.75" customHeight="1">
      <c r="A109" s="18" t="s">
        <v>147</v>
      </c>
      <c r="B109" s="18"/>
      <c r="C109" s="21">
        <v>88.8</v>
      </c>
      <c r="D109" s="20">
        <f>C109*E109/1000</f>
        <v>3374.4</v>
      </c>
      <c r="E109" s="14">
        <v>38000</v>
      </c>
      <c r="F109" s="20">
        <f>C109*G109/1000</f>
        <v>3285.6</v>
      </c>
      <c r="G109" s="14">
        <v>37000</v>
      </c>
      <c r="H109" s="20">
        <f>C109*I109/1000</f>
        <v>3196.8</v>
      </c>
      <c r="I109" s="14">
        <v>36000</v>
      </c>
      <c r="J109" s="26"/>
      <c r="K109" s="26"/>
    </row>
    <row r="110" spans="1:11" ht="16.5" customHeight="1">
      <c r="A110" s="17" t="s">
        <v>148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2.75" customHeight="1">
      <c r="A111" s="18" t="s">
        <v>149</v>
      </c>
      <c r="B111" s="27" t="s">
        <v>150</v>
      </c>
      <c r="C111" s="28"/>
      <c r="D111" s="25"/>
      <c r="E111" s="14">
        <v>45000</v>
      </c>
      <c r="F111" s="25"/>
      <c r="G111" s="14"/>
      <c r="H111" s="25"/>
      <c r="I111" s="14"/>
      <c r="J111" s="26"/>
      <c r="K111" s="26"/>
    </row>
    <row r="112" spans="1:11" ht="12.75" customHeight="1">
      <c r="A112" s="18" t="s">
        <v>151</v>
      </c>
      <c r="B112" s="27" t="s">
        <v>150</v>
      </c>
      <c r="C112" s="21">
        <v>0.23</v>
      </c>
      <c r="D112" s="20">
        <f>C112*E112/1000</f>
        <v>11.5</v>
      </c>
      <c r="E112" s="14">
        <v>50000</v>
      </c>
      <c r="F112" s="25"/>
      <c r="G112" s="14"/>
      <c r="H112" s="25"/>
      <c r="I112" s="14"/>
      <c r="J112" s="26"/>
      <c r="K112" s="26"/>
    </row>
    <row r="113" spans="1:11" ht="12.75" customHeight="1">
      <c r="A113" s="18" t="s">
        <v>152</v>
      </c>
      <c r="B113" s="18"/>
      <c r="C113" s="21" t="s">
        <v>153</v>
      </c>
      <c r="D113" s="25"/>
      <c r="E113" s="14" t="s">
        <v>154</v>
      </c>
      <c r="F113" s="25"/>
      <c r="G113" s="14"/>
      <c r="H113" s="25"/>
      <c r="I113" s="14"/>
      <c r="J113" s="26"/>
      <c r="K113" s="26"/>
    </row>
    <row r="114" spans="1:11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244" s="29" customFormat="1" ht="16.5" customHeight="1">
      <c r="A115" s="11" t="s">
        <v>6</v>
      </c>
      <c r="B115" s="30" t="s">
        <v>155</v>
      </c>
      <c r="C115" s="31" t="s">
        <v>156</v>
      </c>
      <c r="D115" s="14" t="s">
        <v>9</v>
      </c>
      <c r="E115" s="14"/>
      <c r="F115" s="14" t="s">
        <v>10</v>
      </c>
      <c r="G115" s="14"/>
      <c r="H115" s="14" t="s">
        <v>11</v>
      </c>
      <c r="I115" s="14"/>
      <c r="J115" s="15" t="s">
        <v>12</v>
      </c>
      <c r="K115" s="15"/>
      <c r="II115"/>
      <c r="IJ115"/>
    </row>
    <row r="116" spans="1:11" ht="16.5" customHeight="1">
      <c r="A116" s="11"/>
      <c r="B116" s="30"/>
      <c r="C116" s="30"/>
      <c r="D116" s="16" t="s">
        <v>157</v>
      </c>
      <c r="E116" s="16" t="s">
        <v>14</v>
      </c>
      <c r="F116" s="16" t="s">
        <v>157</v>
      </c>
      <c r="G116" s="16" t="s">
        <v>14</v>
      </c>
      <c r="H116" s="16" t="s">
        <v>157</v>
      </c>
      <c r="I116" s="16" t="s">
        <v>14</v>
      </c>
      <c r="J116" s="15"/>
      <c r="K116" s="15"/>
    </row>
    <row r="117" spans="1:11" ht="16.5" customHeight="1">
      <c r="A117" s="17" t="s">
        <v>30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2.75" customHeight="1">
      <c r="A118" s="18" t="s">
        <v>158</v>
      </c>
      <c r="B118" s="27" t="s">
        <v>159</v>
      </c>
      <c r="C118" s="23">
        <v>12.5</v>
      </c>
      <c r="D118" s="20">
        <f>C118*E118/1000</f>
        <v>706.25</v>
      </c>
      <c r="E118" s="14">
        <v>56500</v>
      </c>
      <c r="F118" s="20">
        <f>C118*G118/1000</f>
        <v>700</v>
      </c>
      <c r="G118" s="14">
        <v>56000</v>
      </c>
      <c r="H118" s="20">
        <f>C118*I118/1000</f>
        <v>693.75</v>
      </c>
      <c r="I118" s="14">
        <v>55500</v>
      </c>
      <c r="J118" s="18"/>
      <c r="K118" s="18"/>
    </row>
    <row r="119" spans="1:11" ht="12.75" customHeight="1">
      <c r="A119" s="18" t="s">
        <v>160</v>
      </c>
      <c r="B119" s="27" t="s">
        <v>159</v>
      </c>
      <c r="C119" s="23">
        <v>17.5</v>
      </c>
      <c r="D119" s="20">
        <f>C119*E119/1000</f>
        <v>988.75</v>
      </c>
      <c r="E119" s="14">
        <v>56500</v>
      </c>
      <c r="F119" s="20">
        <f>C119*G119/1000</f>
        <v>980</v>
      </c>
      <c r="G119" s="14">
        <v>56000</v>
      </c>
      <c r="H119" s="20">
        <f>C119*I119/1000</f>
        <v>971.25</v>
      </c>
      <c r="I119" s="14">
        <v>55500</v>
      </c>
      <c r="J119" s="18"/>
      <c r="K119" s="18"/>
    </row>
    <row r="120" spans="1:11" ht="12.75" customHeight="1">
      <c r="A120" s="18" t="s">
        <v>161</v>
      </c>
      <c r="B120" s="27" t="s">
        <v>159</v>
      </c>
      <c r="C120" s="23">
        <v>25</v>
      </c>
      <c r="D120" s="20">
        <f>C120*E120/1000</f>
        <v>1362.5</v>
      </c>
      <c r="E120" s="14">
        <v>54500</v>
      </c>
      <c r="F120" s="20">
        <f>C120*G120/1000</f>
        <v>1350</v>
      </c>
      <c r="G120" s="14">
        <v>54000</v>
      </c>
      <c r="H120" s="20">
        <f>C120*I120/1000</f>
        <v>1337.5</v>
      </c>
      <c r="I120" s="14">
        <v>53500</v>
      </c>
      <c r="J120" s="18"/>
      <c r="K120" s="18"/>
    </row>
    <row r="121" spans="1:11" ht="12.75" customHeight="1">
      <c r="A121" s="18" t="s">
        <v>162</v>
      </c>
      <c r="B121" s="27" t="s">
        <v>163</v>
      </c>
      <c r="C121" s="23">
        <v>37.7</v>
      </c>
      <c r="D121" s="20">
        <f>C121*E121/1000</f>
        <v>2016.9500000000003</v>
      </c>
      <c r="E121" s="14">
        <v>53500</v>
      </c>
      <c r="F121" s="20">
        <f>C121*G121/1000</f>
        <v>1998.1000000000001</v>
      </c>
      <c r="G121" s="14">
        <v>53000</v>
      </c>
      <c r="H121" s="20">
        <f>C121*I121/1000</f>
        <v>1979.2500000000002</v>
      </c>
      <c r="I121" s="14">
        <v>52500</v>
      </c>
      <c r="J121" s="18"/>
      <c r="K121" s="18"/>
    </row>
    <row r="122" spans="1:11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2.75" customHeight="1">
      <c r="A123" s="18" t="s">
        <v>164</v>
      </c>
      <c r="B123" s="27" t="s">
        <v>159</v>
      </c>
      <c r="C123" s="23">
        <v>25</v>
      </c>
      <c r="D123" s="20">
        <f>C123*E123/1000</f>
        <v>1212.5</v>
      </c>
      <c r="E123" s="14">
        <v>48500</v>
      </c>
      <c r="F123" s="20">
        <f>C123*G123/1000</f>
        <v>1200</v>
      </c>
      <c r="G123" s="14">
        <v>48000</v>
      </c>
      <c r="H123" s="20">
        <f>C123*I123/1000</f>
        <v>1187.5</v>
      </c>
      <c r="I123" s="14">
        <v>47500</v>
      </c>
      <c r="J123" s="18"/>
      <c r="K123" s="18"/>
    </row>
    <row r="124" spans="1:11" ht="12.75" customHeight="1">
      <c r="A124" s="18" t="s">
        <v>165</v>
      </c>
      <c r="B124" s="27" t="s">
        <v>159</v>
      </c>
      <c r="C124" s="23">
        <v>30</v>
      </c>
      <c r="D124" s="20">
        <f>C124*E124/1000</f>
        <v>1455</v>
      </c>
      <c r="E124" s="14">
        <v>48500</v>
      </c>
      <c r="F124" s="20">
        <f>C124*G124/1000</f>
        <v>1440</v>
      </c>
      <c r="G124" s="14">
        <v>48000</v>
      </c>
      <c r="H124" s="20">
        <f>C124*I124/1000</f>
        <v>1425</v>
      </c>
      <c r="I124" s="14">
        <v>47500</v>
      </c>
      <c r="J124" s="18"/>
      <c r="K124" s="18"/>
    </row>
    <row r="125" spans="1:11" ht="12.75" customHeight="1">
      <c r="A125" s="18" t="s">
        <v>166</v>
      </c>
      <c r="B125" s="27" t="s">
        <v>159</v>
      </c>
      <c r="C125" s="23">
        <v>37</v>
      </c>
      <c r="D125" s="20">
        <f>C125*E125/1000</f>
        <v>1794.5</v>
      </c>
      <c r="E125" s="14">
        <v>48500</v>
      </c>
      <c r="F125" s="20">
        <f>C125*G125/1000</f>
        <v>1776</v>
      </c>
      <c r="G125" s="14">
        <v>48000</v>
      </c>
      <c r="H125" s="20">
        <f>C125*I125/1000</f>
        <v>1757.5</v>
      </c>
      <c r="I125" s="14">
        <v>47500</v>
      </c>
      <c r="J125" s="18"/>
      <c r="K125" s="18"/>
    </row>
    <row r="126" spans="1:11" ht="12.75" customHeight="1">
      <c r="A126" s="18" t="s">
        <v>167</v>
      </c>
      <c r="B126" s="27" t="s">
        <v>159</v>
      </c>
      <c r="C126" s="23">
        <v>51</v>
      </c>
      <c r="D126" s="20">
        <f>C126*E126/1000</f>
        <v>2473.5</v>
      </c>
      <c r="E126" s="14">
        <v>48500</v>
      </c>
      <c r="F126" s="20">
        <f>C126*G126/1000</f>
        <v>2448</v>
      </c>
      <c r="G126" s="14">
        <v>48000</v>
      </c>
      <c r="H126" s="20">
        <f>C126*I126/1000</f>
        <v>2422.5</v>
      </c>
      <c r="I126" s="14">
        <v>47500</v>
      </c>
      <c r="J126" s="18"/>
      <c r="K126" s="18"/>
    </row>
    <row r="127" spans="1:11" ht="12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2.75" customHeight="1">
      <c r="A128" s="18" t="s">
        <v>168</v>
      </c>
      <c r="B128" s="27" t="s">
        <v>159</v>
      </c>
      <c r="C128" s="23">
        <v>52</v>
      </c>
      <c r="D128" s="20">
        <f>C128*E128/1000</f>
        <v>2392</v>
      </c>
      <c r="E128" s="14">
        <v>46000</v>
      </c>
      <c r="F128" s="20">
        <f>C128*G128/1000</f>
        <v>2366</v>
      </c>
      <c r="G128" s="14">
        <v>45500</v>
      </c>
      <c r="H128" s="20">
        <f>C128*I128/1000</f>
        <v>2340</v>
      </c>
      <c r="I128" s="14">
        <v>45000</v>
      </c>
      <c r="J128" s="18"/>
      <c r="K128" s="18"/>
    </row>
    <row r="129" spans="1:11" ht="12.75" customHeight="1">
      <c r="A129" s="18" t="s">
        <v>169</v>
      </c>
      <c r="B129" s="27" t="s">
        <v>159</v>
      </c>
      <c r="C129" s="23">
        <v>62</v>
      </c>
      <c r="D129" s="20">
        <f>C129*E129/1000</f>
        <v>2883</v>
      </c>
      <c r="E129" s="14">
        <v>46500</v>
      </c>
      <c r="F129" s="20">
        <f>C129*G129/1000</f>
        <v>2852</v>
      </c>
      <c r="G129" s="14">
        <v>46000</v>
      </c>
      <c r="H129" s="20">
        <f>C129*I129/1000</f>
        <v>2821</v>
      </c>
      <c r="I129" s="14">
        <v>45500</v>
      </c>
      <c r="J129" s="18"/>
      <c r="K129" s="18"/>
    </row>
    <row r="130" spans="1:11" ht="12.75" customHeight="1">
      <c r="A130" s="18" t="s">
        <v>170</v>
      </c>
      <c r="B130" s="27" t="s">
        <v>159</v>
      </c>
      <c r="C130" s="23">
        <v>70</v>
      </c>
      <c r="D130" s="20">
        <f>C130*E130/1000</f>
        <v>3255</v>
      </c>
      <c r="E130" s="14">
        <v>46500</v>
      </c>
      <c r="F130" s="20">
        <f>C130*G130/1000</f>
        <v>3220</v>
      </c>
      <c r="G130" s="14">
        <v>46000</v>
      </c>
      <c r="H130" s="20">
        <f>C130*I130/1000</f>
        <v>3185</v>
      </c>
      <c r="I130" s="14">
        <v>45500</v>
      </c>
      <c r="J130" s="18"/>
      <c r="K130" s="18"/>
    </row>
    <row r="131" spans="1:11" ht="12.75" customHeight="1">
      <c r="A131" s="18" t="s">
        <v>171</v>
      </c>
      <c r="B131" s="27" t="s">
        <v>159</v>
      </c>
      <c r="C131" s="23">
        <v>76</v>
      </c>
      <c r="D131" s="20">
        <f>C131*E131/1000</f>
        <v>3488.4</v>
      </c>
      <c r="E131" s="14">
        <v>45900</v>
      </c>
      <c r="F131" s="20">
        <f>C131*G131/1000</f>
        <v>3458</v>
      </c>
      <c r="G131" s="14">
        <v>45500</v>
      </c>
      <c r="H131" s="20">
        <f>C131*I131/1000</f>
        <v>3420</v>
      </c>
      <c r="I131" s="14">
        <v>45000</v>
      </c>
      <c r="J131" s="18"/>
      <c r="K131" s="18"/>
    </row>
    <row r="132" spans="1:11" ht="12.75" customHeight="1">
      <c r="A132" s="18" t="s">
        <v>172</v>
      </c>
      <c r="B132" s="27" t="s">
        <v>173</v>
      </c>
      <c r="C132" s="23">
        <v>290</v>
      </c>
      <c r="D132" s="20">
        <f>C132*E132/1000</f>
        <v>13311</v>
      </c>
      <c r="E132" s="14">
        <v>45900</v>
      </c>
      <c r="F132" s="20">
        <f>C132*G132/1000</f>
        <v>13195</v>
      </c>
      <c r="G132" s="14">
        <v>45500</v>
      </c>
      <c r="H132" s="20">
        <f>C132*I132/1000</f>
        <v>13050</v>
      </c>
      <c r="I132" s="14">
        <v>45000</v>
      </c>
      <c r="J132" s="18"/>
      <c r="K132" s="18"/>
    </row>
    <row r="133" spans="1:11" ht="12.75" customHeight="1">
      <c r="A133" s="18" t="s">
        <v>174</v>
      </c>
      <c r="B133" s="27" t="s">
        <v>173</v>
      </c>
      <c r="C133" s="23">
        <v>360</v>
      </c>
      <c r="D133" s="20">
        <f>C133*E133/1000</f>
        <v>16524</v>
      </c>
      <c r="E133" s="14">
        <v>45900</v>
      </c>
      <c r="F133" s="20">
        <f>C133*G133/1000</f>
        <v>16380</v>
      </c>
      <c r="G133" s="14">
        <v>45500</v>
      </c>
      <c r="H133" s="20">
        <f>C133*I133/1000</f>
        <v>16200</v>
      </c>
      <c r="I133" s="14">
        <v>45000</v>
      </c>
      <c r="J133" s="18"/>
      <c r="K133" s="18"/>
    </row>
    <row r="134" spans="1:11" ht="12.75" customHeight="1">
      <c r="A134" s="33" t="s">
        <v>175</v>
      </c>
      <c r="B134" s="34" t="s">
        <v>173</v>
      </c>
      <c r="C134" s="35">
        <v>360</v>
      </c>
      <c r="D134" s="36">
        <f>C134*E134/1000</f>
        <v>17100</v>
      </c>
      <c r="E134" s="37">
        <v>47500</v>
      </c>
      <c r="F134" s="36">
        <f>C134*G134/1000</f>
        <v>16920</v>
      </c>
      <c r="G134" s="37">
        <v>47000</v>
      </c>
      <c r="H134" s="36">
        <f>C134*I134/1000</f>
        <v>16740</v>
      </c>
      <c r="I134" s="37">
        <v>46500</v>
      </c>
      <c r="J134" s="18"/>
      <c r="K134" s="18"/>
    </row>
    <row r="135" spans="1:11" ht="12.75" customHeight="1">
      <c r="A135" s="18" t="s">
        <v>176</v>
      </c>
      <c r="B135" s="27" t="s">
        <v>173</v>
      </c>
      <c r="C135" s="23">
        <v>425</v>
      </c>
      <c r="D135" s="20">
        <f>C135*E135/1000</f>
        <v>19337.5</v>
      </c>
      <c r="E135" s="14">
        <v>45500</v>
      </c>
      <c r="F135" s="20">
        <f>C135*G135/1000</f>
        <v>19125</v>
      </c>
      <c r="G135" s="14">
        <v>45000</v>
      </c>
      <c r="H135" s="20">
        <f>C135*I135/1000</f>
        <v>18912.5</v>
      </c>
      <c r="I135" s="14">
        <v>44500</v>
      </c>
      <c r="J135" s="18"/>
      <c r="K135" s="18"/>
    </row>
    <row r="136" spans="1:11" ht="12.75" customHeight="1">
      <c r="A136" s="18" t="s">
        <v>177</v>
      </c>
      <c r="B136" s="27" t="s">
        <v>173</v>
      </c>
      <c r="C136" s="23">
        <v>566</v>
      </c>
      <c r="D136" s="20">
        <f>C136*E136/1000</f>
        <v>25979.4</v>
      </c>
      <c r="E136" s="14">
        <v>45900</v>
      </c>
      <c r="F136" s="20">
        <f>C136*G136/1000</f>
        <v>25753</v>
      </c>
      <c r="G136" s="14">
        <v>45500</v>
      </c>
      <c r="H136" s="20">
        <f>C136*I136/1000</f>
        <v>25470</v>
      </c>
      <c r="I136" s="14">
        <v>45000</v>
      </c>
      <c r="J136" s="18"/>
      <c r="K136" s="18"/>
    </row>
    <row r="137" spans="1:11" ht="12.75" customHeight="1">
      <c r="A137" s="18" t="s">
        <v>178</v>
      </c>
      <c r="B137" s="27" t="s">
        <v>173</v>
      </c>
      <c r="C137" s="23">
        <v>710</v>
      </c>
      <c r="D137" s="20">
        <f>C137*E137/1000</f>
        <v>32589</v>
      </c>
      <c r="E137" s="14">
        <v>45900</v>
      </c>
      <c r="F137" s="20">
        <f>C137*G137/1000</f>
        <v>32305</v>
      </c>
      <c r="G137" s="14">
        <v>45500</v>
      </c>
      <c r="H137" s="20">
        <f>C137*I137/1000</f>
        <v>31950</v>
      </c>
      <c r="I137" s="14">
        <v>45000</v>
      </c>
      <c r="J137" s="18"/>
      <c r="K137" s="18"/>
    </row>
    <row r="138" spans="1:11" ht="12.75" customHeight="1">
      <c r="A138" s="18" t="s">
        <v>179</v>
      </c>
      <c r="B138" s="27" t="s">
        <v>180</v>
      </c>
      <c r="C138" s="23">
        <v>780</v>
      </c>
      <c r="D138" s="20">
        <f>C138*E138/1000</f>
        <v>29640</v>
      </c>
      <c r="E138" s="14">
        <v>38000</v>
      </c>
      <c r="F138" s="20">
        <f>C138*G138/1000</f>
        <v>28860</v>
      </c>
      <c r="G138" s="14">
        <v>37000</v>
      </c>
      <c r="H138" s="20">
        <f>C138*I138/1000</f>
        <v>28080</v>
      </c>
      <c r="I138" s="14">
        <v>36000</v>
      </c>
      <c r="J138" s="18"/>
      <c r="K138" s="18"/>
    </row>
    <row r="139" spans="1:11" ht="12.75" customHeight="1">
      <c r="A139" s="18" t="s">
        <v>179</v>
      </c>
      <c r="B139" s="27" t="s">
        <v>173</v>
      </c>
      <c r="C139" s="23">
        <v>848</v>
      </c>
      <c r="D139" s="20">
        <f>C139*E139/1000</f>
        <v>38923.2</v>
      </c>
      <c r="E139" s="14">
        <v>45900</v>
      </c>
      <c r="F139" s="20">
        <f>C139*G139/1000</f>
        <v>38584</v>
      </c>
      <c r="G139" s="14">
        <v>45500</v>
      </c>
      <c r="H139" s="20">
        <f>C139*I139/1000</f>
        <v>38160</v>
      </c>
      <c r="I139" s="14">
        <v>45000</v>
      </c>
      <c r="J139" s="18"/>
      <c r="K139" s="18"/>
    </row>
    <row r="140" spans="1:11" ht="12.75" customHeight="1">
      <c r="A140" s="18" t="s">
        <v>181</v>
      </c>
      <c r="B140" s="27"/>
      <c r="C140" s="23">
        <v>995</v>
      </c>
      <c r="D140" s="20">
        <f>C140*E140/1000</f>
        <v>45670.5</v>
      </c>
      <c r="E140" s="14">
        <v>45900</v>
      </c>
      <c r="F140" s="20">
        <f>C140*G140/1000</f>
        <v>45272.5</v>
      </c>
      <c r="G140" s="14">
        <v>45500</v>
      </c>
      <c r="H140" s="20">
        <f>C140*I140/1000</f>
        <v>44775</v>
      </c>
      <c r="I140" s="14">
        <v>45000</v>
      </c>
      <c r="J140" s="18"/>
      <c r="K140" s="18"/>
    </row>
    <row r="141" spans="1:11" ht="12.75" customHeight="1">
      <c r="A141" s="18" t="s">
        <v>182</v>
      </c>
      <c r="B141" s="27" t="s">
        <v>173</v>
      </c>
      <c r="C141" s="23">
        <v>1155</v>
      </c>
      <c r="D141" s="20">
        <f>C141*E141/1000</f>
        <v>53707.5</v>
      </c>
      <c r="E141" s="14">
        <v>46500</v>
      </c>
      <c r="F141" s="20">
        <f>C141*G141/1000</f>
        <v>53130</v>
      </c>
      <c r="G141" s="14">
        <v>46000</v>
      </c>
      <c r="H141" s="20">
        <f>C141*I141/1000</f>
        <v>52552.5</v>
      </c>
      <c r="I141" s="14">
        <v>45500</v>
      </c>
      <c r="J141" s="18"/>
      <c r="K141" s="18"/>
    </row>
    <row r="142" spans="1:11" ht="12.75" customHeight="1">
      <c r="A142" s="18" t="s">
        <v>183</v>
      </c>
      <c r="B142" s="27" t="s">
        <v>173</v>
      </c>
      <c r="C142" s="23">
        <v>1440</v>
      </c>
      <c r="D142" s="20">
        <f>C142*E142/1000</f>
        <v>66960</v>
      </c>
      <c r="E142" s="14">
        <v>46500</v>
      </c>
      <c r="F142" s="20">
        <f>C142*G142/1000</f>
        <v>66240</v>
      </c>
      <c r="G142" s="14">
        <v>46000</v>
      </c>
      <c r="H142" s="20">
        <f>C142*I142/1000</f>
        <v>65520</v>
      </c>
      <c r="I142" s="14">
        <v>45500</v>
      </c>
      <c r="J142" s="18"/>
      <c r="K142" s="18"/>
    </row>
    <row r="143" spans="1:11" ht="12.75" customHeight="1">
      <c r="A143" s="18" t="s">
        <v>184</v>
      </c>
      <c r="B143" s="27" t="s">
        <v>173</v>
      </c>
      <c r="C143" s="23">
        <v>1990</v>
      </c>
      <c r="D143" s="20">
        <f>C143*E143/1000</f>
        <v>92535</v>
      </c>
      <c r="E143" s="14">
        <v>46500</v>
      </c>
      <c r="F143" s="20">
        <f>C143*G143/1000</f>
        <v>91540</v>
      </c>
      <c r="G143" s="14">
        <v>46000</v>
      </c>
      <c r="H143" s="20">
        <f>C143*I143/1000</f>
        <v>90545</v>
      </c>
      <c r="I143" s="14">
        <v>45500</v>
      </c>
      <c r="J143" s="18"/>
      <c r="K143" s="18"/>
    </row>
    <row r="144" spans="1:11" ht="12.75" customHeight="1">
      <c r="A144" s="18" t="s">
        <v>185</v>
      </c>
      <c r="B144" s="27" t="s">
        <v>186</v>
      </c>
      <c r="C144" s="23">
        <v>2400</v>
      </c>
      <c r="D144" s="20">
        <f>C144*E144/1000</f>
        <v>111600</v>
      </c>
      <c r="E144" s="14">
        <v>46500</v>
      </c>
      <c r="F144" s="20">
        <f>C144*G144/1000</f>
        <v>110400</v>
      </c>
      <c r="G144" s="14">
        <v>46000</v>
      </c>
      <c r="H144" s="20">
        <f>C144*I144/1000</f>
        <v>109200</v>
      </c>
      <c r="I144" s="14">
        <v>45500</v>
      </c>
      <c r="J144" s="18"/>
      <c r="K144" s="18"/>
    </row>
    <row r="145" spans="1:11" ht="12.75" customHeight="1">
      <c r="A145" s="18" t="s">
        <v>187</v>
      </c>
      <c r="B145" s="27" t="s">
        <v>186</v>
      </c>
      <c r="C145" s="23">
        <v>3250</v>
      </c>
      <c r="D145" s="20">
        <f>C145*E145/1000</f>
        <v>151125</v>
      </c>
      <c r="E145" s="14">
        <v>46500</v>
      </c>
      <c r="F145" s="20">
        <f>C145*G145/1000</f>
        <v>149500</v>
      </c>
      <c r="G145" s="14">
        <v>46000</v>
      </c>
      <c r="H145" s="20">
        <f>C145*I145/1000</f>
        <v>147875</v>
      </c>
      <c r="I145" s="14">
        <v>45500</v>
      </c>
      <c r="J145" s="18"/>
      <c r="K145" s="18"/>
    </row>
    <row r="146" spans="1:11" ht="13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2.75" customHeight="1">
      <c r="A147" s="18" t="s">
        <v>188</v>
      </c>
      <c r="B147" s="27" t="s">
        <v>189</v>
      </c>
      <c r="C147" s="23">
        <v>302</v>
      </c>
      <c r="D147" s="20">
        <f>C147*E147/1000</f>
        <v>14043</v>
      </c>
      <c r="E147" s="14">
        <v>46500</v>
      </c>
      <c r="F147" s="20">
        <f>C147*G147/1000</f>
        <v>13892</v>
      </c>
      <c r="G147" s="14">
        <v>46000</v>
      </c>
      <c r="H147" s="20">
        <f>C147*I147/1000</f>
        <v>13741</v>
      </c>
      <c r="I147" s="14">
        <v>45500</v>
      </c>
      <c r="J147" s="18"/>
      <c r="K147" s="18"/>
    </row>
    <row r="148" spans="1:11" ht="12.75" customHeight="1">
      <c r="A148" s="38" t="s">
        <v>190</v>
      </c>
      <c r="B148" s="39" t="s">
        <v>189</v>
      </c>
      <c r="C148" s="40">
        <v>378</v>
      </c>
      <c r="D148" s="41">
        <f>C148*E148/1000</f>
        <v>16632</v>
      </c>
      <c r="E148" s="42">
        <v>44000</v>
      </c>
      <c r="F148" s="41">
        <f>C148*G148/1000</f>
        <v>16443</v>
      </c>
      <c r="G148" s="42">
        <v>43500</v>
      </c>
      <c r="H148" s="41">
        <f>C148*I148/1000</f>
        <v>16254</v>
      </c>
      <c r="I148" s="42">
        <v>43000</v>
      </c>
      <c r="J148" s="18"/>
      <c r="K148" s="18"/>
    </row>
    <row r="149" spans="1:11" ht="12.75" customHeight="1">
      <c r="A149" s="18" t="s">
        <v>191</v>
      </c>
      <c r="B149" s="27" t="s">
        <v>189</v>
      </c>
      <c r="C149" s="23">
        <v>531</v>
      </c>
      <c r="D149" s="20">
        <f>C149*E149/1000</f>
        <v>22302</v>
      </c>
      <c r="E149" s="14">
        <v>42000</v>
      </c>
      <c r="F149" s="20">
        <f>C149*G149/1000</f>
        <v>22036.5</v>
      </c>
      <c r="G149" s="14">
        <v>41500</v>
      </c>
      <c r="H149" s="20">
        <f>C149*I149/1000</f>
        <v>21771</v>
      </c>
      <c r="I149" s="14">
        <v>41000</v>
      </c>
      <c r="J149" s="18"/>
      <c r="K149" s="18"/>
    </row>
    <row r="150" spans="1:11" ht="13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2.75" customHeight="1">
      <c r="A151" s="18" t="s">
        <v>192</v>
      </c>
      <c r="B151" s="27" t="s">
        <v>193</v>
      </c>
      <c r="C151" s="23">
        <v>52</v>
      </c>
      <c r="D151" s="20">
        <f>C151*E151/1000</f>
        <v>2496</v>
      </c>
      <c r="E151" s="14">
        <v>48000</v>
      </c>
      <c r="F151" s="20">
        <f>C151*G151/1000</f>
        <v>2470</v>
      </c>
      <c r="G151" s="14">
        <v>47500</v>
      </c>
      <c r="H151" s="20">
        <f>C151*I151/1000</f>
        <v>2444</v>
      </c>
      <c r="I151" s="14">
        <v>47000</v>
      </c>
      <c r="J151" s="26"/>
      <c r="K151" s="26"/>
    </row>
    <row r="152" spans="1:11" ht="12.75" customHeight="1">
      <c r="A152" s="18" t="s">
        <v>194</v>
      </c>
      <c r="B152" s="27" t="s">
        <v>195</v>
      </c>
      <c r="C152" s="23">
        <v>60</v>
      </c>
      <c r="D152" s="20">
        <f>C152*E152/1000</f>
        <v>2760</v>
      </c>
      <c r="E152" s="14">
        <v>46000</v>
      </c>
      <c r="F152" s="20">
        <f>C152*G152/1000</f>
        <v>2730</v>
      </c>
      <c r="G152" s="14">
        <v>45500</v>
      </c>
      <c r="H152" s="20">
        <f>C152*I152/1000</f>
        <v>2700</v>
      </c>
      <c r="I152" s="14">
        <v>45000</v>
      </c>
      <c r="J152" s="26"/>
      <c r="K152" s="26"/>
    </row>
    <row r="153" spans="1:11" ht="16.5" customHeight="1">
      <c r="A153" s="17" t="s">
        <v>196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6.5" customHeight="1">
      <c r="A154" s="24" t="s">
        <v>53</v>
      </c>
      <c r="B154" s="24"/>
      <c r="C154" s="24"/>
      <c r="D154" s="24"/>
      <c r="E154" s="24"/>
      <c r="F154" s="24" t="s">
        <v>54</v>
      </c>
      <c r="G154" s="24"/>
      <c r="H154" s="24"/>
      <c r="I154" s="24"/>
      <c r="J154" s="18"/>
      <c r="K154" s="18"/>
    </row>
    <row r="155" spans="1:11" ht="12.75" customHeight="1">
      <c r="A155" s="18" t="s">
        <v>197</v>
      </c>
      <c r="B155" s="13" t="s">
        <v>198</v>
      </c>
      <c r="C155" s="18"/>
      <c r="D155" s="18"/>
      <c r="E155" s="14">
        <v>25000</v>
      </c>
      <c r="F155" s="18"/>
      <c r="G155" s="18"/>
      <c r="H155" s="18"/>
      <c r="I155" s="14">
        <v>30000</v>
      </c>
      <c r="J155" s="26"/>
      <c r="K155" s="26"/>
    </row>
    <row r="156" spans="1:11" ht="12.75" customHeight="1">
      <c r="A156" s="18" t="s">
        <v>199</v>
      </c>
      <c r="B156" s="13"/>
      <c r="C156" s="18"/>
      <c r="D156" s="18"/>
      <c r="E156" s="14">
        <v>27000</v>
      </c>
      <c r="F156" s="18"/>
      <c r="G156" s="18"/>
      <c r="H156" s="18"/>
      <c r="I156" s="14">
        <v>32000</v>
      </c>
      <c r="J156" s="26"/>
      <c r="K156" s="26"/>
    </row>
    <row r="157" spans="1:11" ht="12.75" customHeight="1">
      <c r="A157" s="18" t="s">
        <v>200</v>
      </c>
      <c r="B157" s="13"/>
      <c r="C157" s="18"/>
      <c r="D157" s="18"/>
      <c r="E157" s="14">
        <v>29000</v>
      </c>
      <c r="F157" s="18"/>
      <c r="G157" s="18"/>
      <c r="H157" s="18"/>
      <c r="I157" s="14">
        <v>34000</v>
      </c>
      <c r="J157" s="26"/>
      <c r="K157" s="26"/>
    </row>
    <row r="158" spans="1:11" ht="12.75" customHeight="1">
      <c r="A158" s="18" t="s">
        <v>201</v>
      </c>
      <c r="B158" s="13"/>
      <c r="C158" s="18"/>
      <c r="D158" s="18"/>
      <c r="E158" s="14">
        <v>29000</v>
      </c>
      <c r="F158" s="18"/>
      <c r="G158" s="18"/>
      <c r="H158" s="18"/>
      <c r="I158" s="14">
        <v>34000</v>
      </c>
      <c r="J158" s="26"/>
      <c r="K158" s="26"/>
    </row>
    <row r="159" spans="1:11" ht="13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3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6.5" customHeight="1">
      <c r="A161" s="11" t="s">
        <v>6</v>
      </c>
      <c r="B161" s="12" t="s">
        <v>7</v>
      </c>
      <c r="C161" s="31" t="s">
        <v>8</v>
      </c>
      <c r="D161" s="14" t="s">
        <v>9</v>
      </c>
      <c r="E161" s="14"/>
      <c r="F161" s="14" t="s">
        <v>10</v>
      </c>
      <c r="G161" s="14"/>
      <c r="H161" s="14" t="s">
        <v>11</v>
      </c>
      <c r="I161" s="14"/>
      <c r="J161" s="15" t="s">
        <v>12</v>
      </c>
      <c r="K161" s="15"/>
    </row>
    <row r="162" spans="1:11" ht="16.5" customHeight="1">
      <c r="A162" s="11"/>
      <c r="B162" s="12"/>
      <c r="C162" s="12"/>
      <c r="D162" s="16" t="s">
        <v>13</v>
      </c>
      <c r="E162" s="16" t="s">
        <v>14</v>
      </c>
      <c r="F162" s="16" t="s">
        <v>13</v>
      </c>
      <c r="G162" s="16" t="s">
        <v>14</v>
      </c>
      <c r="H162" s="16" t="s">
        <v>13</v>
      </c>
      <c r="I162" s="16" t="s">
        <v>14</v>
      </c>
      <c r="J162" s="43" t="s">
        <v>202</v>
      </c>
      <c r="K162" s="43"/>
    </row>
    <row r="163" spans="1:11" ht="16.5" customHeight="1">
      <c r="A163" s="17" t="s">
        <v>203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2.75" customHeight="1">
      <c r="A164" s="18" t="s">
        <v>204</v>
      </c>
      <c r="B164" s="27" t="s">
        <v>17</v>
      </c>
      <c r="C164" s="19">
        <v>1.33</v>
      </c>
      <c r="D164" s="20">
        <f>C164*E164/1000</f>
        <v>65.17</v>
      </c>
      <c r="E164" s="14">
        <v>49000</v>
      </c>
      <c r="F164" s="20">
        <f>C164*G164/1000</f>
        <v>64.505</v>
      </c>
      <c r="G164" s="14">
        <v>48500</v>
      </c>
      <c r="H164" s="20">
        <f>C164*I164/1000</f>
        <v>63.84</v>
      </c>
      <c r="I164" s="14">
        <v>48000</v>
      </c>
      <c r="J164" s="44">
        <f>C164*K164/1000</f>
        <v>70.49</v>
      </c>
      <c r="K164" s="45">
        <v>53000</v>
      </c>
    </row>
    <row r="165" spans="1:11" ht="12.75" customHeight="1">
      <c r="A165" s="18" t="s">
        <v>205</v>
      </c>
      <c r="B165" s="27" t="s">
        <v>17</v>
      </c>
      <c r="C165" s="19">
        <v>1.6800000000000002</v>
      </c>
      <c r="D165" s="20">
        <f>C165*E165/1000</f>
        <v>82.32000000000002</v>
      </c>
      <c r="E165" s="14">
        <v>49000</v>
      </c>
      <c r="F165" s="20">
        <f>C165*G165/1000</f>
        <v>81.14400000000002</v>
      </c>
      <c r="G165" s="14">
        <v>48300</v>
      </c>
      <c r="H165" s="20">
        <f>C165*I165/1000</f>
        <v>79.80000000000001</v>
      </c>
      <c r="I165" s="14">
        <v>47500</v>
      </c>
      <c r="J165" s="44">
        <f>C165*K165/1000</f>
        <v>89.04000000000002</v>
      </c>
      <c r="K165" s="45">
        <v>53000</v>
      </c>
    </row>
    <row r="166" spans="1:11" ht="12.75" customHeight="1">
      <c r="A166" s="18" t="s">
        <v>206</v>
      </c>
      <c r="B166" s="27" t="s">
        <v>17</v>
      </c>
      <c r="C166" s="23">
        <v>2.4</v>
      </c>
      <c r="D166" s="20">
        <f>C166*E166/1000</f>
        <v>109.2</v>
      </c>
      <c r="E166" s="14">
        <v>45500</v>
      </c>
      <c r="F166" s="20">
        <f>C166*G166/1000</f>
        <v>108</v>
      </c>
      <c r="G166" s="14">
        <v>45000</v>
      </c>
      <c r="H166" s="20">
        <f>C166*I166/1000</f>
        <v>105.6</v>
      </c>
      <c r="I166" s="14">
        <v>44000</v>
      </c>
      <c r="J166" s="44">
        <f>C166*K166/1000</f>
        <v>121.2</v>
      </c>
      <c r="K166" s="45">
        <v>50500</v>
      </c>
    </row>
    <row r="167" spans="1:11" ht="12.75" customHeight="1">
      <c r="A167" s="18" t="s">
        <v>207</v>
      </c>
      <c r="B167" s="27" t="s">
        <v>17</v>
      </c>
      <c r="C167" s="23">
        <v>3.1</v>
      </c>
      <c r="D167" s="20">
        <f>C167*E167/1000</f>
        <v>137.95</v>
      </c>
      <c r="E167" s="14">
        <v>44500</v>
      </c>
      <c r="F167" s="20">
        <f>C167*G167/1000</f>
        <v>134.85</v>
      </c>
      <c r="G167" s="14">
        <v>43500</v>
      </c>
      <c r="H167" s="20">
        <f>C167*I167/1000</f>
        <v>133.3</v>
      </c>
      <c r="I167" s="14">
        <v>43000</v>
      </c>
      <c r="J167" s="44">
        <f>C167*K167/1000</f>
        <v>153.45</v>
      </c>
      <c r="K167" s="45">
        <v>49500</v>
      </c>
    </row>
    <row r="168" spans="1:11" ht="12.75" customHeight="1">
      <c r="A168" s="18" t="s">
        <v>208</v>
      </c>
      <c r="B168" s="27" t="s">
        <v>17</v>
      </c>
      <c r="C168" s="23">
        <v>3.9</v>
      </c>
      <c r="D168" s="20">
        <f>C168*E168/1000</f>
        <v>171.6</v>
      </c>
      <c r="E168" s="14">
        <v>44000</v>
      </c>
      <c r="F168" s="20">
        <f>C168*G168/1000</f>
        <v>167.7</v>
      </c>
      <c r="G168" s="14">
        <v>43000</v>
      </c>
      <c r="H168" s="20">
        <f>C168*I168/1000</f>
        <v>165.75</v>
      </c>
      <c r="I168" s="14">
        <v>42500</v>
      </c>
      <c r="J168" s="44">
        <f>C168*K168/1000</f>
        <v>187.2</v>
      </c>
      <c r="K168" s="45">
        <v>48000</v>
      </c>
    </row>
    <row r="169" spans="1:11" ht="16.5" customHeight="1">
      <c r="A169" s="17" t="s">
        <v>209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2.75" customHeight="1">
      <c r="A170" s="18" t="s">
        <v>210</v>
      </c>
      <c r="B170" s="27" t="s">
        <v>20</v>
      </c>
      <c r="C170" s="23">
        <v>4</v>
      </c>
      <c r="D170" s="20">
        <f>C170*E170/1000</f>
        <v>176</v>
      </c>
      <c r="E170" s="14">
        <v>44000</v>
      </c>
      <c r="F170" s="20">
        <f>C170*G170/1000</f>
        <v>172</v>
      </c>
      <c r="G170" s="14">
        <v>43000</v>
      </c>
      <c r="H170" s="20">
        <f>C170*I170/1000</f>
        <v>168</v>
      </c>
      <c r="I170" s="14">
        <v>42000</v>
      </c>
      <c r="J170" s="44">
        <f>C170*K170/1000</f>
        <v>196</v>
      </c>
      <c r="K170" s="45">
        <v>49000</v>
      </c>
    </row>
    <row r="171" spans="1:11" ht="12.75" customHeight="1">
      <c r="A171" s="18" t="s">
        <v>211</v>
      </c>
      <c r="B171" s="27" t="s">
        <v>20</v>
      </c>
      <c r="C171" s="23">
        <v>4.67</v>
      </c>
      <c r="D171" s="20">
        <f>C171*E171/1000</f>
        <v>200.81</v>
      </c>
      <c r="E171" s="14">
        <v>43000</v>
      </c>
      <c r="F171" s="20">
        <f>C171*G171/1000</f>
        <v>196.14</v>
      </c>
      <c r="G171" s="14">
        <v>42000</v>
      </c>
      <c r="H171" s="20">
        <f>C171*I171/1000</f>
        <v>193.805</v>
      </c>
      <c r="I171" s="14">
        <v>41500</v>
      </c>
      <c r="J171" s="44">
        <f>C171*K171/1000</f>
        <v>224.16</v>
      </c>
      <c r="K171" s="45">
        <v>48000</v>
      </c>
    </row>
    <row r="172" spans="1:11" ht="12.75" customHeight="1">
      <c r="A172" s="18" t="s">
        <v>212</v>
      </c>
      <c r="B172" s="27" t="s">
        <v>20</v>
      </c>
      <c r="C172" s="23">
        <v>6.3</v>
      </c>
      <c r="D172" s="20">
        <f>C172*E172/1000</f>
        <v>270.9</v>
      </c>
      <c r="E172" s="14">
        <v>43000</v>
      </c>
      <c r="F172" s="20">
        <f>C172*G172/1000</f>
        <v>264.6</v>
      </c>
      <c r="G172" s="14">
        <v>42000</v>
      </c>
      <c r="H172" s="20">
        <f>C172*I172/1000</f>
        <v>261.45</v>
      </c>
      <c r="I172" s="14">
        <v>41500</v>
      </c>
      <c r="J172" s="44">
        <f>C172*K172/1000</f>
        <v>302.4</v>
      </c>
      <c r="K172" s="45">
        <v>48000</v>
      </c>
    </row>
    <row r="173" spans="1:11" ht="12.75" customHeight="1">
      <c r="A173" s="18" t="s">
        <v>213</v>
      </c>
      <c r="B173" s="27" t="s">
        <v>20</v>
      </c>
      <c r="C173" s="23">
        <v>7.4</v>
      </c>
      <c r="D173" s="20">
        <f>C173*E173/1000</f>
        <v>318.2</v>
      </c>
      <c r="E173" s="14">
        <v>43000</v>
      </c>
      <c r="F173" s="20">
        <f>C173*G173/1000</f>
        <v>310.8</v>
      </c>
      <c r="G173" s="14">
        <v>42000</v>
      </c>
      <c r="H173" s="20">
        <f>C173*I173/1000</f>
        <v>307.1</v>
      </c>
      <c r="I173" s="14">
        <v>41500</v>
      </c>
      <c r="J173" s="44">
        <f>C173*K173/1000</f>
        <v>355.2</v>
      </c>
      <c r="K173" s="45">
        <v>48000</v>
      </c>
    </row>
    <row r="174" spans="1:11" ht="12.75" customHeight="1">
      <c r="A174" s="18" t="s">
        <v>214</v>
      </c>
      <c r="B174" s="27" t="s">
        <v>20</v>
      </c>
      <c r="C174" s="23">
        <v>8.55</v>
      </c>
      <c r="D174" s="20">
        <f>C174*E174/1000</f>
        <v>367.65000000000003</v>
      </c>
      <c r="E174" s="14">
        <v>43000</v>
      </c>
      <c r="F174" s="20">
        <f>C174*G174/1000</f>
        <v>359.1000000000001</v>
      </c>
      <c r="G174" s="14">
        <v>42000</v>
      </c>
      <c r="H174" s="20">
        <f>C174*I174/1000</f>
        <v>354.82500000000005</v>
      </c>
      <c r="I174" s="14">
        <v>41500</v>
      </c>
      <c r="J174" s="44">
        <f>C174*K174/1000</f>
        <v>410.40000000000003</v>
      </c>
      <c r="K174" s="45">
        <v>48000</v>
      </c>
    </row>
    <row r="175" spans="1:11" ht="12.75" customHeight="1">
      <c r="A175" s="18" t="s">
        <v>215</v>
      </c>
      <c r="B175" s="27" t="s">
        <v>20</v>
      </c>
      <c r="C175" s="23">
        <v>9.1</v>
      </c>
      <c r="D175" s="20">
        <f>C175*E175/1000</f>
        <v>391.3</v>
      </c>
      <c r="E175" s="14">
        <v>43000</v>
      </c>
      <c r="F175" s="20">
        <f>C175*G175/1000</f>
        <v>382.2</v>
      </c>
      <c r="G175" s="14">
        <v>42000</v>
      </c>
      <c r="H175" s="20">
        <f>C175*I175/1000</f>
        <v>377.65</v>
      </c>
      <c r="I175" s="14">
        <v>41500</v>
      </c>
      <c r="J175" s="44">
        <f>C175*K175/1000</f>
        <v>436.8</v>
      </c>
      <c r="K175" s="45">
        <v>48000</v>
      </c>
    </row>
    <row r="176" spans="1:11" ht="12.75" customHeight="1">
      <c r="A176" s="18" t="s">
        <v>216</v>
      </c>
      <c r="B176" s="27"/>
      <c r="C176" s="23">
        <v>31.7</v>
      </c>
      <c r="D176" s="20">
        <f>C176*E176/1000</f>
        <v>1268</v>
      </c>
      <c r="E176" s="14">
        <v>40000</v>
      </c>
      <c r="F176" s="20"/>
      <c r="G176" s="14"/>
      <c r="H176" s="20"/>
      <c r="I176" s="14"/>
      <c r="J176" s="44"/>
      <c r="K176" s="45"/>
    </row>
    <row r="177" spans="1:11" ht="16.5" customHeight="1">
      <c r="A177" s="17" t="s">
        <v>217</v>
      </c>
      <c r="B177" s="17"/>
      <c r="C177" s="17"/>
      <c r="D177" s="17"/>
      <c r="E177" s="17" t="s">
        <v>30</v>
      </c>
      <c r="F177" s="17"/>
      <c r="G177" s="17"/>
      <c r="H177" s="17"/>
      <c r="I177" s="17"/>
      <c r="J177" s="17"/>
      <c r="K177" s="17"/>
    </row>
    <row r="178" spans="1:11" ht="12.75" customHeight="1">
      <c r="A178" s="18" t="s">
        <v>218</v>
      </c>
      <c r="B178" s="27" t="s">
        <v>17</v>
      </c>
      <c r="C178" s="23">
        <v>0.66</v>
      </c>
      <c r="D178" s="20">
        <f>C178*E178/1000</f>
        <v>31.68</v>
      </c>
      <c r="E178" s="14">
        <v>48000</v>
      </c>
      <c r="F178" s="20">
        <f>C178*G178/1000</f>
        <v>31.35</v>
      </c>
      <c r="G178" s="14">
        <v>47500</v>
      </c>
      <c r="H178" s="20">
        <f>C178*I178/1000</f>
        <v>31.02</v>
      </c>
      <c r="I178" s="14">
        <v>47000</v>
      </c>
      <c r="J178" s="44">
        <f>C178*K178/1000</f>
        <v>34.98</v>
      </c>
      <c r="K178" s="45">
        <v>53000</v>
      </c>
    </row>
    <row r="179" spans="1:11" ht="12.75" customHeight="1">
      <c r="A179" s="18" t="s">
        <v>219</v>
      </c>
      <c r="B179" s="27" t="s">
        <v>17</v>
      </c>
      <c r="C179" s="23">
        <v>0.87</v>
      </c>
      <c r="D179" s="20">
        <f>C179*E179/1000</f>
        <v>42.63</v>
      </c>
      <c r="E179" s="14">
        <v>49000</v>
      </c>
      <c r="F179" s="20">
        <f>C179*G179/1000</f>
        <v>41.76</v>
      </c>
      <c r="G179" s="14">
        <v>48000</v>
      </c>
      <c r="H179" s="20">
        <f>C179*I179/1000</f>
        <v>40.89</v>
      </c>
      <c r="I179" s="14">
        <v>47000</v>
      </c>
      <c r="J179" s="44">
        <f>C179*K179/1000</f>
        <v>46.98</v>
      </c>
      <c r="K179" s="45">
        <v>54000</v>
      </c>
    </row>
    <row r="180" spans="1:11" ht="12.75" customHeight="1">
      <c r="A180" s="18" t="s">
        <v>220</v>
      </c>
      <c r="B180" s="27" t="s">
        <v>17</v>
      </c>
      <c r="C180" s="23">
        <v>1.11</v>
      </c>
      <c r="D180" s="20">
        <f>C180*E180/1000</f>
        <v>53.28000000000001</v>
      </c>
      <c r="E180" s="14">
        <v>48000</v>
      </c>
      <c r="F180" s="20">
        <f>C180*G180/1000</f>
        <v>52.72500000000001</v>
      </c>
      <c r="G180" s="14">
        <v>47500</v>
      </c>
      <c r="H180" s="20">
        <f>C180*I180/1000</f>
        <v>52.17000000000001</v>
      </c>
      <c r="I180" s="14">
        <v>47000</v>
      </c>
      <c r="J180" s="44">
        <f>C180*K180/1000</f>
        <v>58.830000000000005</v>
      </c>
      <c r="K180" s="45">
        <v>53000</v>
      </c>
    </row>
    <row r="181" spans="1:11" ht="12.75" customHeight="1">
      <c r="A181" s="18" t="s">
        <v>221</v>
      </c>
      <c r="B181" s="27" t="s">
        <v>17</v>
      </c>
      <c r="C181" s="23">
        <v>1.17</v>
      </c>
      <c r="D181" s="20">
        <f>C181*E181/1000</f>
        <v>55.575</v>
      </c>
      <c r="E181" s="14">
        <v>47500</v>
      </c>
      <c r="F181" s="20">
        <f>C181*G181/1000</f>
        <v>54.99</v>
      </c>
      <c r="G181" s="14">
        <v>47000</v>
      </c>
      <c r="H181" s="20">
        <f>C181*I181/1000</f>
        <v>54.405</v>
      </c>
      <c r="I181" s="14">
        <v>46500</v>
      </c>
      <c r="J181" s="44">
        <f>C181*K181/1000</f>
        <v>60.83999999999999</v>
      </c>
      <c r="K181" s="45">
        <v>52000</v>
      </c>
    </row>
    <row r="182" spans="1:11" ht="12.75" customHeight="1">
      <c r="A182" s="18" t="s">
        <v>222</v>
      </c>
      <c r="B182" s="27" t="s">
        <v>17</v>
      </c>
      <c r="C182" s="23">
        <v>1.42</v>
      </c>
      <c r="D182" s="20">
        <f>C182*E182/1000</f>
        <v>69.58</v>
      </c>
      <c r="E182" s="14">
        <v>49000</v>
      </c>
      <c r="F182" s="20">
        <f>C182*G182/1000</f>
        <v>68.444</v>
      </c>
      <c r="G182" s="14">
        <v>48200</v>
      </c>
      <c r="H182" s="20">
        <f>C182*I182/1000</f>
        <v>67.45</v>
      </c>
      <c r="I182" s="14">
        <v>47500</v>
      </c>
      <c r="J182" s="44">
        <f>C182*K182/1000</f>
        <v>76.68</v>
      </c>
      <c r="K182" s="45">
        <v>54000</v>
      </c>
    </row>
    <row r="183" spans="1:11" ht="12.75" customHeight="1">
      <c r="A183" s="18" t="s">
        <v>223</v>
      </c>
      <c r="B183" s="27" t="s">
        <v>17</v>
      </c>
      <c r="C183" s="23">
        <v>1.76</v>
      </c>
      <c r="D183" s="20">
        <f>C183*E183/1000</f>
        <v>84.48</v>
      </c>
      <c r="E183" s="14">
        <v>48000</v>
      </c>
      <c r="F183" s="20">
        <f>C183*G183/1000</f>
        <v>82.72</v>
      </c>
      <c r="G183" s="14">
        <v>47000</v>
      </c>
      <c r="H183" s="20">
        <f>C183*I183/1000</f>
        <v>80.96</v>
      </c>
      <c r="I183" s="14">
        <v>46000</v>
      </c>
      <c r="J183" s="44">
        <f>C183*K183/1000</f>
        <v>93.28</v>
      </c>
      <c r="K183" s="45">
        <v>53000</v>
      </c>
    </row>
    <row r="184" spans="1:11" ht="12.75" customHeight="1">
      <c r="A184" s="18" t="s">
        <v>224</v>
      </c>
      <c r="B184" s="27" t="s">
        <v>17</v>
      </c>
      <c r="C184" s="23">
        <v>1.36</v>
      </c>
      <c r="D184" s="20">
        <f>C184*E184/1000</f>
        <v>66.64</v>
      </c>
      <c r="E184" s="14">
        <v>49000</v>
      </c>
      <c r="F184" s="20">
        <f>C184*G184/1000</f>
        <v>65.28</v>
      </c>
      <c r="G184" s="14">
        <v>48000</v>
      </c>
      <c r="H184" s="20">
        <f>C184*I184/1000</f>
        <v>63.92000000000001</v>
      </c>
      <c r="I184" s="14">
        <v>47000</v>
      </c>
      <c r="J184" s="44">
        <f>C184*K184/1000</f>
        <v>73.44</v>
      </c>
      <c r="K184" s="45">
        <v>54000</v>
      </c>
    </row>
    <row r="185" spans="1:11" ht="12.75" customHeight="1">
      <c r="A185" s="18" t="s">
        <v>225</v>
      </c>
      <c r="B185" s="27" t="s">
        <v>17</v>
      </c>
      <c r="C185" s="23">
        <v>1.76</v>
      </c>
      <c r="D185" s="20">
        <f>C185*E185/1000</f>
        <v>84.48</v>
      </c>
      <c r="E185" s="14">
        <v>48000</v>
      </c>
      <c r="F185" s="20">
        <f>C185*G185/1000</f>
        <v>83.6</v>
      </c>
      <c r="G185" s="14">
        <v>47500</v>
      </c>
      <c r="H185" s="20">
        <f>C185*I185/1000</f>
        <v>82.72</v>
      </c>
      <c r="I185" s="14">
        <v>47000</v>
      </c>
      <c r="J185" s="44">
        <f>C185*K185/1000</f>
        <v>91.52</v>
      </c>
      <c r="K185" s="45">
        <v>52000</v>
      </c>
    </row>
    <row r="186" spans="1:11" ht="12.75" customHeight="1">
      <c r="A186" s="18" t="s">
        <v>226</v>
      </c>
      <c r="B186" s="27" t="s">
        <v>17</v>
      </c>
      <c r="C186" s="23">
        <v>1.79</v>
      </c>
      <c r="D186" s="20">
        <f>C186*E186/1000</f>
        <v>87.71</v>
      </c>
      <c r="E186" s="14">
        <v>49000</v>
      </c>
      <c r="F186" s="20">
        <f>C186*G186/1000</f>
        <v>86.815</v>
      </c>
      <c r="G186" s="14">
        <v>48500</v>
      </c>
      <c r="H186" s="20">
        <f>C186*I186/1000</f>
        <v>85.92</v>
      </c>
      <c r="I186" s="14">
        <v>48000</v>
      </c>
      <c r="J186" s="44">
        <f>C186*K186/1000</f>
        <v>96.66</v>
      </c>
      <c r="K186" s="45">
        <v>54000</v>
      </c>
    </row>
    <row r="187" spans="1:11" ht="12.75" customHeight="1">
      <c r="A187" s="18" t="s">
        <v>227</v>
      </c>
      <c r="B187" s="27" t="s">
        <v>17</v>
      </c>
      <c r="C187" s="23">
        <v>2.4</v>
      </c>
      <c r="D187" s="20">
        <f>C187*E187/1000</f>
        <v>116.4</v>
      </c>
      <c r="E187" s="14">
        <v>48500</v>
      </c>
      <c r="F187" s="20">
        <f>C187*G187/1000</f>
        <v>115.2</v>
      </c>
      <c r="G187" s="14">
        <v>48000</v>
      </c>
      <c r="H187" s="20">
        <f>C187*I187/1000</f>
        <v>114</v>
      </c>
      <c r="I187" s="14">
        <v>47500</v>
      </c>
      <c r="J187" s="44">
        <f>C187*K187/1000</f>
        <v>127.2</v>
      </c>
      <c r="K187" s="45">
        <v>53000</v>
      </c>
    </row>
    <row r="188" spans="1:11" ht="12.75" customHeight="1">
      <c r="A188" s="18" t="s">
        <v>228</v>
      </c>
      <c r="B188" s="27" t="s">
        <v>17</v>
      </c>
      <c r="C188" s="23">
        <v>1.75</v>
      </c>
      <c r="D188" s="20">
        <f>C188*E188/1000</f>
        <v>84</v>
      </c>
      <c r="E188" s="14">
        <v>48000</v>
      </c>
      <c r="F188" s="20">
        <f>C188*G188/1000</f>
        <v>83.125</v>
      </c>
      <c r="G188" s="14">
        <v>47500</v>
      </c>
      <c r="H188" s="20">
        <f>C188*I188/1000</f>
        <v>82.25</v>
      </c>
      <c r="I188" s="14">
        <v>47000</v>
      </c>
      <c r="J188" s="44">
        <f>C188*K188/1000</f>
        <v>92.75</v>
      </c>
      <c r="K188" s="45">
        <v>53000</v>
      </c>
    </row>
    <row r="189" spans="1:11" ht="12.75" customHeight="1">
      <c r="A189" s="18" t="s">
        <v>229</v>
      </c>
      <c r="B189" s="27" t="s">
        <v>17</v>
      </c>
      <c r="C189" s="23">
        <v>2.25</v>
      </c>
      <c r="D189" s="20">
        <f>C189*E189/1000</f>
        <v>108</v>
      </c>
      <c r="E189" s="14">
        <v>48000</v>
      </c>
      <c r="F189" s="20">
        <f>C189*G189/1000</f>
        <v>106.875</v>
      </c>
      <c r="G189" s="14">
        <v>47500</v>
      </c>
      <c r="H189" s="20">
        <f>C189*I189/1000</f>
        <v>105.75</v>
      </c>
      <c r="I189" s="14">
        <v>47000</v>
      </c>
      <c r="J189" s="44">
        <f>C189*K189/1000</f>
        <v>115.875</v>
      </c>
      <c r="K189" s="45">
        <v>51500</v>
      </c>
    </row>
    <row r="190" spans="1:11" ht="12.75" customHeight="1">
      <c r="A190" s="18" t="s">
        <v>230</v>
      </c>
      <c r="B190" s="27" t="s">
        <v>17</v>
      </c>
      <c r="C190" s="23">
        <v>3</v>
      </c>
      <c r="D190" s="20">
        <f>C190*E190/1000</f>
        <v>144</v>
      </c>
      <c r="E190" s="14">
        <v>48000</v>
      </c>
      <c r="F190" s="20">
        <f>C190*G190/1000</f>
        <v>142.5</v>
      </c>
      <c r="G190" s="14">
        <v>47500</v>
      </c>
      <c r="H190" s="20">
        <f>C190*I190/1000</f>
        <v>141</v>
      </c>
      <c r="I190" s="14">
        <v>47000</v>
      </c>
      <c r="J190" s="44">
        <f>C190*K190/1000</f>
        <v>159</v>
      </c>
      <c r="K190" s="45">
        <v>53000</v>
      </c>
    </row>
    <row r="191" spans="1:11" ht="12.75" customHeight="1">
      <c r="A191" s="18" t="s">
        <v>231</v>
      </c>
      <c r="B191" s="27" t="s">
        <v>17</v>
      </c>
      <c r="C191" s="23">
        <v>4.34</v>
      </c>
      <c r="D191" s="20">
        <f>C191*E191/1000</f>
        <v>193.13</v>
      </c>
      <c r="E191" s="14">
        <v>44500</v>
      </c>
      <c r="F191" s="20">
        <f>C191*G191/1000</f>
        <v>190.092</v>
      </c>
      <c r="G191" s="14">
        <v>43800</v>
      </c>
      <c r="H191" s="20">
        <f>C191*I191/1000</f>
        <v>186.62</v>
      </c>
      <c r="I191" s="14">
        <v>43000</v>
      </c>
      <c r="J191" s="44">
        <f>C191*K191/1000</f>
        <v>258.23</v>
      </c>
      <c r="K191" s="45">
        <v>59500</v>
      </c>
    </row>
    <row r="192" spans="1:11" ht="12.75" customHeight="1">
      <c r="A192" s="18" t="s">
        <v>232</v>
      </c>
      <c r="B192" s="27" t="s">
        <v>233</v>
      </c>
      <c r="C192" s="23">
        <v>5.6</v>
      </c>
      <c r="D192" s="20">
        <f>C192*E192/1000</f>
        <v>224</v>
      </c>
      <c r="E192" s="14">
        <v>40000</v>
      </c>
      <c r="F192" s="20"/>
      <c r="G192" s="14"/>
      <c r="H192" s="20"/>
      <c r="I192" s="14"/>
      <c r="J192" s="44"/>
      <c r="K192" s="45"/>
    </row>
    <row r="193" spans="1:11" ht="12.75" customHeight="1">
      <c r="A193" s="18" t="s">
        <v>234</v>
      </c>
      <c r="B193" s="27" t="s">
        <v>17</v>
      </c>
      <c r="C193" s="23">
        <v>2.75</v>
      </c>
      <c r="D193" s="20">
        <f>C193*E193/1000</f>
        <v>134.75</v>
      </c>
      <c r="E193" s="14">
        <v>49000</v>
      </c>
      <c r="F193" s="20">
        <f>C193*G193/1000</f>
        <v>132</v>
      </c>
      <c r="G193" s="14">
        <v>48000</v>
      </c>
      <c r="H193" s="20">
        <f>C193*I193/1000</f>
        <v>129.25</v>
      </c>
      <c r="I193" s="14">
        <v>47000</v>
      </c>
      <c r="J193" s="44">
        <f>C193*K193/1000</f>
        <v>145.75</v>
      </c>
      <c r="K193" s="45">
        <v>53000</v>
      </c>
    </row>
    <row r="194" spans="1:11" ht="12.75" customHeight="1">
      <c r="A194" s="18" t="s">
        <v>235</v>
      </c>
      <c r="B194" s="27" t="s">
        <v>17</v>
      </c>
      <c r="C194" s="23">
        <v>3.06</v>
      </c>
      <c r="D194" s="20">
        <f>C194*E194/1000</f>
        <v>146.88</v>
      </c>
      <c r="E194" s="14">
        <v>48000</v>
      </c>
      <c r="F194" s="20">
        <f>C194*G194/1000</f>
        <v>145.35</v>
      </c>
      <c r="G194" s="14">
        <v>47500</v>
      </c>
      <c r="H194" s="20">
        <f>C194*I194/1000</f>
        <v>143.82</v>
      </c>
      <c r="I194" s="14">
        <v>47000</v>
      </c>
      <c r="J194" s="44">
        <f>C194*K194/1000</f>
        <v>162.18</v>
      </c>
      <c r="K194" s="45">
        <v>53000</v>
      </c>
    </row>
    <row r="195" spans="1:11" ht="12.75" customHeight="1">
      <c r="A195" s="18" t="s">
        <v>236</v>
      </c>
      <c r="B195" s="27" t="s">
        <v>17</v>
      </c>
      <c r="C195" s="23">
        <v>4.4</v>
      </c>
      <c r="D195" s="20">
        <f>C195*E195/1000</f>
        <v>191.40000000000003</v>
      </c>
      <c r="E195" s="14">
        <v>43500</v>
      </c>
      <c r="F195" s="20">
        <f>C195*G195/1000</f>
        <v>188.32000000000002</v>
      </c>
      <c r="G195" s="14">
        <v>42800</v>
      </c>
      <c r="H195" s="20">
        <f>C195*I195/1000</f>
        <v>184.80000000000004</v>
      </c>
      <c r="I195" s="14">
        <v>42000</v>
      </c>
      <c r="J195" s="44">
        <f>C195*K195/1000</f>
        <v>213.40000000000003</v>
      </c>
      <c r="K195" s="45">
        <v>48500</v>
      </c>
    </row>
    <row r="196" spans="1:11" ht="12.75" customHeight="1">
      <c r="A196" s="18" t="s">
        <v>237</v>
      </c>
      <c r="B196" s="27" t="s">
        <v>17</v>
      </c>
      <c r="C196" s="23">
        <v>3.65</v>
      </c>
      <c r="D196" s="20">
        <f>C196*E196/1000</f>
        <v>175.2</v>
      </c>
      <c r="E196" s="14">
        <v>48000</v>
      </c>
      <c r="F196" s="20">
        <f>C196*G196/1000</f>
        <v>173.375</v>
      </c>
      <c r="G196" s="14">
        <v>47500</v>
      </c>
      <c r="H196" s="20">
        <f>C196*I196/1000</f>
        <v>171.55</v>
      </c>
      <c r="I196" s="14">
        <v>47000</v>
      </c>
      <c r="J196" s="44">
        <f>C196*K196/1000</f>
        <v>186.15</v>
      </c>
      <c r="K196" s="45">
        <v>51000</v>
      </c>
    </row>
    <row r="197" spans="1:11" ht="12.75" customHeight="1">
      <c r="A197" s="18" t="s">
        <v>238</v>
      </c>
      <c r="B197" s="27" t="s">
        <v>17</v>
      </c>
      <c r="C197" s="23">
        <v>5.35</v>
      </c>
      <c r="D197" s="20">
        <f>C197*E197/1000</f>
        <v>232.72499999999997</v>
      </c>
      <c r="E197" s="14">
        <v>43500</v>
      </c>
      <c r="F197" s="20">
        <f>C197*G197/1000</f>
        <v>227.37499999999997</v>
      </c>
      <c r="G197" s="14">
        <v>42500</v>
      </c>
      <c r="H197" s="20">
        <f>C197*I197/1000</f>
        <v>222.02499999999998</v>
      </c>
      <c r="I197" s="14">
        <v>41500</v>
      </c>
      <c r="J197" s="44">
        <f>C197*K197/1000</f>
        <v>259.47499999999997</v>
      </c>
      <c r="K197" s="45">
        <v>48500</v>
      </c>
    </row>
    <row r="198" spans="1:11" ht="12.75" customHeight="1">
      <c r="A198" s="18" t="s">
        <v>239</v>
      </c>
      <c r="B198" s="27" t="s">
        <v>17</v>
      </c>
      <c r="C198" s="23">
        <v>3.65</v>
      </c>
      <c r="D198" s="20">
        <f>C198*E198/1000</f>
        <v>177.025</v>
      </c>
      <c r="E198" s="14">
        <v>48500</v>
      </c>
      <c r="F198" s="20">
        <f>C198*G198/1000</f>
        <v>175.2</v>
      </c>
      <c r="G198" s="14">
        <v>48000</v>
      </c>
      <c r="H198" s="20">
        <f>C198*I198/1000</f>
        <v>173.375</v>
      </c>
      <c r="I198" s="14">
        <v>47500</v>
      </c>
      <c r="J198" s="44">
        <f>C198*K198/1000</f>
        <v>193.45</v>
      </c>
      <c r="K198" s="45">
        <v>53000</v>
      </c>
    </row>
    <row r="199" spans="1:11" ht="12.75" customHeight="1">
      <c r="A199" s="18" t="s">
        <v>240</v>
      </c>
      <c r="B199" s="27" t="s">
        <v>241</v>
      </c>
      <c r="C199" s="23">
        <v>5.35</v>
      </c>
      <c r="D199" s="20">
        <f>C199*E199/1000</f>
        <v>230.04999999999998</v>
      </c>
      <c r="E199" s="14">
        <v>43000</v>
      </c>
      <c r="F199" s="20">
        <f>C199*G199/1000</f>
        <v>224.69999999999996</v>
      </c>
      <c r="G199" s="14">
        <v>42000</v>
      </c>
      <c r="H199" s="20">
        <f>C199*I199/1000</f>
        <v>219.34999999999997</v>
      </c>
      <c r="I199" s="14">
        <v>41000</v>
      </c>
      <c r="J199" s="44">
        <f>C199*K199/1000</f>
        <v>256.79999999999995</v>
      </c>
      <c r="K199" s="45">
        <v>48000</v>
      </c>
    </row>
    <row r="200" spans="1:11" ht="12.75" customHeight="1">
      <c r="A200" s="18" t="s">
        <v>242</v>
      </c>
      <c r="B200" s="27" t="s">
        <v>20</v>
      </c>
      <c r="C200" s="23">
        <v>6.3</v>
      </c>
      <c r="D200" s="20">
        <f>C200*E200/1000</f>
        <v>270.9</v>
      </c>
      <c r="E200" s="14">
        <v>43000</v>
      </c>
      <c r="F200" s="20">
        <f>C200*G200/1000</f>
        <v>264.6</v>
      </c>
      <c r="G200" s="14">
        <v>42000</v>
      </c>
      <c r="H200" s="20">
        <f>C200*I200/1000</f>
        <v>258.3</v>
      </c>
      <c r="I200" s="14">
        <v>41000</v>
      </c>
      <c r="J200" s="44">
        <f>C200*K200/1000</f>
        <v>302.4</v>
      </c>
      <c r="K200" s="45">
        <v>48000</v>
      </c>
    </row>
    <row r="201" spans="1:11" ht="12.75" customHeight="1">
      <c r="A201" s="18" t="s">
        <v>243</v>
      </c>
      <c r="B201" s="27" t="s">
        <v>20</v>
      </c>
      <c r="C201" s="23">
        <v>7.2</v>
      </c>
      <c r="D201" s="20">
        <f>C201*E201/1000</f>
        <v>313.2</v>
      </c>
      <c r="E201" s="14">
        <v>43500</v>
      </c>
      <c r="F201" s="20">
        <f>C201*G201/1000</f>
        <v>309.6</v>
      </c>
      <c r="G201" s="14">
        <v>43000</v>
      </c>
      <c r="H201" s="20">
        <f>C201*I201/1000</f>
        <v>306</v>
      </c>
      <c r="I201" s="14">
        <v>42500</v>
      </c>
      <c r="J201" s="44">
        <f>C201*K201/1000</f>
        <v>349.2</v>
      </c>
      <c r="K201" s="45">
        <v>48500</v>
      </c>
    </row>
    <row r="202" spans="1:11" ht="12.75" customHeight="1">
      <c r="A202" s="18" t="s">
        <v>244</v>
      </c>
      <c r="B202" s="27" t="s">
        <v>20</v>
      </c>
      <c r="C202" s="23">
        <v>9.4</v>
      </c>
      <c r="D202" s="20">
        <f>C202*E202/1000</f>
        <v>404.2</v>
      </c>
      <c r="E202" s="14">
        <v>43000</v>
      </c>
      <c r="F202" s="20">
        <f>C202*G202/1000</f>
        <v>394.8</v>
      </c>
      <c r="G202" s="14">
        <v>42000</v>
      </c>
      <c r="H202" s="20">
        <f>C202*I202/1000</f>
        <v>385.4</v>
      </c>
      <c r="I202" s="14">
        <v>41000</v>
      </c>
      <c r="J202" s="44">
        <f>C202*K202/1000</f>
        <v>451.2</v>
      </c>
      <c r="K202" s="45">
        <v>48000</v>
      </c>
    </row>
    <row r="203" spans="1:11" ht="12.75" customHeight="1">
      <c r="A203" s="18" t="s">
        <v>245</v>
      </c>
      <c r="B203" s="27" t="s">
        <v>20</v>
      </c>
      <c r="C203" s="23">
        <v>6.8</v>
      </c>
      <c r="D203" s="20">
        <f>C203*E203/1000</f>
        <v>295.8</v>
      </c>
      <c r="E203" s="14">
        <v>43500</v>
      </c>
      <c r="F203" s="20">
        <f>C203*G203/1000</f>
        <v>292.4</v>
      </c>
      <c r="G203" s="14">
        <v>43000</v>
      </c>
      <c r="H203" s="20">
        <f>C203*I203/1000</f>
        <v>289</v>
      </c>
      <c r="I203" s="14">
        <v>42500</v>
      </c>
      <c r="J203" s="44">
        <f>C203*K203/1000</f>
        <v>329.8</v>
      </c>
      <c r="K203" s="45">
        <v>48500</v>
      </c>
    </row>
    <row r="204" spans="1:11" ht="12.75" customHeight="1">
      <c r="A204" s="18" t="s">
        <v>246</v>
      </c>
      <c r="B204" s="27" t="s">
        <v>20</v>
      </c>
      <c r="C204" s="23">
        <v>9.2</v>
      </c>
      <c r="D204" s="20">
        <f>C204*E204/1000</f>
        <v>395.59999999999997</v>
      </c>
      <c r="E204" s="14">
        <v>43000</v>
      </c>
      <c r="F204" s="20">
        <f>C204*G204/1000</f>
        <v>386.3999999999999</v>
      </c>
      <c r="G204" s="14">
        <v>42000</v>
      </c>
      <c r="H204" s="20">
        <f>C204*I204/1000</f>
        <v>377.19999999999993</v>
      </c>
      <c r="I204" s="14">
        <v>41000</v>
      </c>
      <c r="J204" s="44">
        <f>C204*K204/1000</f>
        <v>441.59999999999997</v>
      </c>
      <c r="K204" s="45">
        <v>48000</v>
      </c>
    </row>
    <row r="205" spans="1:11" ht="12.75" customHeight="1">
      <c r="A205" s="18" t="s">
        <v>247</v>
      </c>
      <c r="B205" s="27" t="s">
        <v>20</v>
      </c>
      <c r="C205" s="23">
        <v>11.9</v>
      </c>
      <c r="D205" s="20">
        <f>C205*E205/1000</f>
        <v>511.7</v>
      </c>
      <c r="E205" s="14">
        <v>43000</v>
      </c>
      <c r="F205" s="20">
        <f>C205*G205/1000</f>
        <v>499.8</v>
      </c>
      <c r="G205" s="14">
        <v>42000</v>
      </c>
      <c r="H205" s="20">
        <f>C205*I205/1000</f>
        <v>487.9</v>
      </c>
      <c r="I205" s="14">
        <v>41000</v>
      </c>
      <c r="J205" s="44">
        <f>C205*K205/1000</f>
        <v>571.2</v>
      </c>
      <c r="K205" s="45">
        <v>48000</v>
      </c>
    </row>
    <row r="206" spans="1:11" ht="12.75" customHeight="1">
      <c r="A206" s="18"/>
      <c r="B206" s="27"/>
      <c r="C206" s="23"/>
      <c r="D206" s="20"/>
      <c r="E206" s="14"/>
      <c r="F206" s="20"/>
      <c r="G206" s="14"/>
      <c r="H206" s="20"/>
      <c r="I206" s="14"/>
      <c r="J206" s="44"/>
      <c r="K206" s="45"/>
    </row>
    <row r="207" spans="1:11" ht="12.75" customHeight="1">
      <c r="A207" s="32"/>
      <c r="B207" s="46"/>
      <c r="C207" s="47"/>
      <c r="D207" s="48"/>
      <c r="E207" s="49"/>
      <c r="F207" s="48"/>
      <c r="G207" s="49"/>
      <c r="H207" s="48"/>
      <c r="I207" s="49"/>
      <c r="J207" s="29"/>
      <c r="K207" s="29"/>
    </row>
    <row r="208" spans="1:11" ht="12.75" customHeight="1">
      <c r="A208" s="11" t="s">
        <v>6</v>
      </c>
      <c r="B208" s="12" t="s">
        <v>7</v>
      </c>
      <c r="C208" s="31" t="s">
        <v>8</v>
      </c>
      <c r="D208" s="14" t="s">
        <v>248</v>
      </c>
      <c r="E208" s="14"/>
      <c r="F208" s="14"/>
      <c r="G208" s="14"/>
      <c r="H208" s="14" t="s">
        <v>248</v>
      </c>
      <c r="I208" s="14"/>
      <c r="J208" s="15" t="s">
        <v>12</v>
      </c>
      <c r="K208" s="15"/>
    </row>
    <row r="209" spans="1:11" ht="12.75" customHeight="1">
      <c r="A209" s="11"/>
      <c r="B209" s="12"/>
      <c r="C209" s="12"/>
      <c r="D209" s="16" t="s">
        <v>13</v>
      </c>
      <c r="E209" s="16" t="s">
        <v>14</v>
      </c>
      <c r="F209" s="14"/>
      <c r="G209" s="14"/>
      <c r="H209" s="16" t="s">
        <v>13</v>
      </c>
      <c r="I209" s="16" t="s">
        <v>14</v>
      </c>
      <c r="J209" s="15"/>
      <c r="K209" s="15"/>
    </row>
    <row r="210" spans="1:11" ht="16.5" customHeight="1">
      <c r="A210" s="17" t="s">
        <v>249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6.5" customHeight="1">
      <c r="A211" s="24" t="s">
        <v>53</v>
      </c>
      <c r="B211" s="24"/>
      <c r="C211" s="24"/>
      <c r="D211" s="24"/>
      <c r="E211" s="24"/>
      <c r="F211" s="24" t="s">
        <v>54</v>
      </c>
      <c r="G211" s="24"/>
      <c r="H211" s="24"/>
      <c r="I211" s="24"/>
      <c r="J211" s="18"/>
      <c r="K211" s="18"/>
    </row>
    <row r="212" spans="1:11" ht="12.75" customHeight="1">
      <c r="A212" s="18" t="s">
        <v>250</v>
      </c>
      <c r="B212" s="18"/>
      <c r="C212" s="23">
        <v>3.6</v>
      </c>
      <c r="D212" s="20">
        <f>C212*E212/1000</f>
        <v>100.8</v>
      </c>
      <c r="E212" s="14">
        <v>28000</v>
      </c>
      <c r="F212" s="18"/>
      <c r="G212" s="18"/>
      <c r="H212" s="20">
        <f>C212*I212/1000</f>
        <v>118.8</v>
      </c>
      <c r="I212" s="14">
        <v>33000</v>
      </c>
      <c r="J212" s="18"/>
      <c r="K212" s="18"/>
    </row>
    <row r="213" spans="1:11" ht="12.75" customHeight="1">
      <c r="A213" s="18" t="s">
        <v>251</v>
      </c>
      <c r="B213" s="18"/>
      <c r="C213" s="19">
        <v>4.67</v>
      </c>
      <c r="D213" s="20">
        <f>C213*E213/1000</f>
        <v>126.09</v>
      </c>
      <c r="E213" s="14">
        <v>27000</v>
      </c>
      <c r="F213" s="18"/>
      <c r="G213" s="18"/>
      <c r="H213" s="20">
        <f>C213*I213/1000</f>
        <v>149.44</v>
      </c>
      <c r="I213" s="14">
        <v>32000</v>
      </c>
      <c r="J213" s="18"/>
      <c r="K213" s="18"/>
    </row>
    <row r="214" spans="1:11" ht="12.75" customHeight="1">
      <c r="A214" s="18" t="s">
        <v>252</v>
      </c>
      <c r="B214" s="18"/>
      <c r="C214" s="23">
        <v>4.9</v>
      </c>
      <c r="D214" s="20">
        <f>C214*E214/1000</f>
        <v>132.3</v>
      </c>
      <c r="E214" s="14">
        <v>27000</v>
      </c>
      <c r="F214" s="18"/>
      <c r="G214" s="18"/>
      <c r="H214" s="20">
        <f>C214*I214/1000</f>
        <v>156.8</v>
      </c>
      <c r="I214" s="14">
        <v>32000</v>
      </c>
      <c r="J214" s="18"/>
      <c r="K214" s="18"/>
    </row>
    <row r="215" spans="1:11" ht="12.75" customHeight="1">
      <c r="A215" s="50" t="s">
        <v>253</v>
      </c>
      <c r="B215" s="50"/>
      <c r="C215" s="51">
        <v>6.8</v>
      </c>
      <c r="D215" s="52">
        <f>C215*E215/1000</f>
        <v>176.8</v>
      </c>
      <c r="E215" s="45">
        <v>26000</v>
      </c>
      <c r="F215" s="50"/>
      <c r="G215" s="50"/>
      <c r="H215" s="52">
        <f>C215*I215/1000</f>
        <v>197.2</v>
      </c>
      <c r="I215" s="45">
        <v>29000</v>
      </c>
      <c r="J215" s="18"/>
      <c r="K215" s="18"/>
    </row>
    <row r="216" spans="1:11" ht="12.75" customHeight="1">
      <c r="A216" s="50" t="s">
        <v>254</v>
      </c>
      <c r="B216" s="50"/>
      <c r="C216" s="51">
        <v>9.5</v>
      </c>
      <c r="D216" s="52">
        <f>C216*E216/1000</f>
        <v>218.5</v>
      </c>
      <c r="E216" s="45">
        <v>23000</v>
      </c>
      <c r="F216" s="50"/>
      <c r="G216" s="50"/>
      <c r="H216" s="52">
        <f>C216*I216/1000</f>
        <v>247</v>
      </c>
      <c r="I216" s="45">
        <v>26000</v>
      </c>
      <c r="J216" s="18"/>
      <c r="K216" s="18"/>
    </row>
    <row r="217" spans="1:11" ht="12.75" customHeight="1">
      <c r="A217" s="18" t="s">
        <v>255</v>
      </c>
      <c r="B217" s="18"/>
      <c r="C217" s="23">
        <v>6.3</v>
      </c>
      <c r="D217" s="20">
        <f>C217*E217/1000</f>
        <v>163.8</v>
      </c>
      <c r="E217" s="14">
        <v>26000</v>
      </c>
      <c r="F217" s="18"/>
      <c r="G217" s="18"/>
      <c r="H217" s="20">
        <f>C217*I217/1000</f>
        <v>195.3</v>
      </c>
      <c r="I217" s="14">
        <v>31000</v>
      </c>
      <c r="J217" s="18"/>
      <c r="K217" s="18"/>
    </row>
    <row r="218" spans="1:11" ht="12.75" customHeight="1">
      <c r="A218" s="18" t="s">
        <v>256</v>
      </c>
      <c r="B218" s="18"/>
      <c r="C218" s="23">
        <v>16.3</v>
      </c>
      <c r="D218" s="20">
        <f>C218*E218/1000</f>
        <v>489</v>
      </c>
      <c r="E218" s="14">
        <v>30000</v>
      </c>
      <c r="F218" s="18"/>
      <c r="G218" s="18"/>
      <c r="H218" s="20">
        <f>C218*I218/1000</f>
        <v>570.5</v>
      </c>
      <c r="I218" s="14">
        <v>35000</v>
      </c>
      <c r="J218" s="18"/>
      <c r="K218" s="18"/>
    </row>
    <row r="219" spans="1:11" ht="12.75" customHeight="1">
      <c r="A219" s="18" t="s">
        <v>257</v>
      </c>
      <c r="B219" s="18"/>
      <c r="C219" s="19">
        <v>8.39</v>
      </c>
      <c r="D219" s="20">
        <f>C219*E219/1000</f>
        <v>209.75</v>
      </c>
      <c r="E219" s="14">
        <v>25000</v>
      </c>
      <c r="F219" s="18"/>
      <c r="G219" s="18"/>
      <c r="H219" s="20">
        <f>C219*I219/1000</f>
        <v>251.70000000000002</v>
      </c>
      <c r="I219" s="14">
        <v>30000</v>
      </c>
      <c r="J219" s="18"/>
      <c r="K219" s="18"/>
    </row>
    <row r="220" spans="1:11" ht="12.75" customHeight="1">
      <c r="A220" s="18" t="s">
        <v>258</v>
      </c>
      <c r="B220" s="18"/>
      <c r="C220" s="19">
        <v>9.67</v>
      </c>
      <c r="D220" s="20">
        <f>C220*E220/1000</f>
        <v>241.75</v>
      </c>
      <c r="E220" s="14">
        <v>25000</v>
      </c>
      <c r="F220" s="18"/>
      <c r="G220" s="18"/>
      <c r="H220" s="20">
        <f>C220*I220/1000</f>
        <v>290.1</v>
      </c>
      <c r="I220" s="14">
        <v>30000</v>
      </c>
      <c r="J220" s="18"/>
      <c r="K220" s="18"/>
    </row>
    <row r="221" spans="1:11" ht="12.75" customHeight="1">
      <c r="A221" s="18" t="s">
        <v>259</v>
      </c>
      <c r="B221" s="18"/>
      <c r="C221" s="19">
        <v>11.49</v>
      </c>
      <c r="D221" s="20">
        <f>C221*E221/1000</f>
        <v>287.25</v>
      </c>
      <c r="E221" s="14">
        <v>25000</v>
      </c>
      <c r="F221" s="18"/>
      <c r="G221" s="18"/>
      <c r="H221" s="20">
        <f>C221*I221/1000</f>
        <v>344.7</v>
      </c>
      <c r="I221" s="14">
        <v>30000</v>
      </c>
      <c r="J221" s="18"/>
      <c r="K221" s="18"/>
    </row>
    <row r="222" spans="1:11" ht="12.75" customHeight="1">
      <c r="A222" s="18" t="s">
        <v>260</v>
      </c>
      <c r="B222" s="18"/>
      <c r="C222" s="19">
        <v>12.15</v>
      </c>
      <c r="D222" s="20">
        <f>C222*E222/1000</f>
        <v>303.75</v>
      </c>
      <c r="E222" s="14">
        <v>25000</v>
      </c>
      <c r="F222" s="18"/>
      <c r="G222" s="18"/>
      <c r="H222" s="20">
        <f>C222*I222/1000</f>
        <v>364.5</v>
      </c>
      <c r="I222" s="14">
        <v>30000</v>
      </c>
      <c r="J222" s="18"/>
      <c r="K222" s="18"/>
    </row>
    <row r="223" spans="1:11" ht="12.75" customHeight="1">
      <c r="A223" s="18" t="s">
        <v>261</v>
      </c>
      <c r="B223" s="18"/>
      <c r="C223" s="19">
        <v>15.99</v>
      </c>
      <c r="D223" s="20">
        <f>C223*E223/1000</f>
        <v>431.73</v>
      </c>
      <c r="E223" s="14">
        <v>27000</v>
      </c>
      <c r="F223" s="18"/>
      <c r="G223" s="18"/>
      <c r="H223" s="20">
        <f>C223*I223/1000</f>
        <v>511.68</v>
      </c>
      <c r="I223" s="14">
        <v>32000</v>
      </c>
      <c r="J223" s="18"/>
      <c r="K223" s="18"/>
    </row>
    <row r="224" spans="1:11" ht="12.75" customHeight="1">
      <c r="A224" s="18" t="s">
        <v>262</v>
      </c>
      <c r="B224" s="18"/>
      <c r="C224" s="19">
        <v>15.78</v>
      </c>
      <c r="D224" s="20">
        <f>C224*E224/1000</f>
        <v>394.5</v>
      </c>
      <c r="E224" s="14">
        <v>25000</v>
      </c>
      <c r="F224" s="18"/>
      <c r="G224" s="18"/>
      <c r="H224" s="20">
        <f>C224*I224/1000</f>
        <v>473.4</v>
      </c>
      <c r="I224" s="14">
        <v>30000</v>
      </c>
      <c r="J224" s="18"/>
      <c r="K224" s="18"/>
    </row>
    <row r="225" spans="1:11" ht="12.75" customHeight="1">
      <c r="A225" s="18" t="s">
        <v>263</v>
      </c>
      <c r="B225" s="18"/>
      <c r="C225" s="19">
        <v>17.15</v>
      </c>
      <c r="D225" s="20">
        <f>C225*E225/1000</f>
        <v>480.19999999999993</v>
      </c>
      <c r="E225" s="14">
        <v>28000</v>
      </c>
      <c r="F225" s="18"/>
      <c r="G225" s="18"/>
      <c r="H225" s="20">
        <f>C225*I225/1000</f>
        <v>565.95</v>
      </c>
      <c r="I225" s="14">
        <v>33000</v>
      </c>
      <c r="J225" s="18"/>
      <c r="K225" s="18"/>
    </row>
    <row r="226" spans="1:11" ht="12.75" customHeight="1">
      <c r="A226" s="18" t="s">
        <v>264</v>
      </c>
      <c r="B226" s="18"/>
      <c r="C226" s="23">
        <v>19</v>
      </c>
      <c r="D226" s="20">
        <f>C226*E226/1000</f>
        <v>494</v>
      </c>
      <c r="E226" s="14">
        <v>26000</v>
      </c>
      <c r="F226" s="18"/>
      <c r="G226" s="18"/>
      <c r="H226" s="20">
        <f>C226*I226/1000</f>
        <v>589</v>
      </c>
      <c r="I226" s="14">
        <v>31000</v>
      </c>
      <c r="J226" s="18"/>
      <c r="K226" s="18"/>
    </row>
    <row r="227" spans="1:11" ht="12.75" customHeight="1">
      <c r="A227" s="18" t="s">
        <v>265</v>
      </c>
      <c r="B227" s="18"/>
      <c r="C227" s="19"/>
      <c r="D227" s="20" t="s">
        <v>30</v>
      </c>
      <c r="E227" s="14">
        <v>24000</v>
      </c>
      <c r="F227" s="18"/>
      <c r="G227" s="18"/>
      <c r="H227" s="20"/>
      <c r="I227" s="14">
        <v>29000</v>
      </c>
      <c r="J227" s="18"/>
      <c r="K227" s="18"/>
    </row>
    <row r="228" spans="1:11" ht="12.75" customHeight="1">
      <c r="A228" s="18" t="s">
        <v>266</v>
      </c>
      <c r="B228" s="18"/>
      <c r="C228" s="23">
        <v>26.5</v>
      </c>
      <c r="D228" s="20">
        <f>C228*E228/1000</f>
        <v>715.5</v>
      </c>
      <c r="E228" s="14">
        <v>27000</v>
      </c>
      <c r="F228" s="18"/>
      <c r="G228" s="18"/>
      <c r="H228" s="20">
        <f>C228*I228/1000</f>
        <v>848</v>
      </c>
      <c r="I228" s="14">
        <v>32000</v>
      </c>
      <c r="J228" s="18"/>
      <c r="K228" s="18"/>
    </row>
    <row r="229" spans="1:11" ht="12.75" customHeight="1">
      <c r="A229" s="18" t="s">
        <v>267</v>
      </c>
      <c r="B229" s="18"/>
      <c r="C229" s="23">
        <v>51.6</v>
      </c>
      <c r="D229" s="20">
        <f>C229*E229/1000</f>
        <v>1290</v>
      </c>
      <c r="E229" s="14">
        <v>25000</v>
      </c>
      <c r="F229" s="18"/>
      <c r="G229" s="18"/>
      <c r="H229" s="20">
        <f>C229*I229/1000</f>
        <v>1548</v>
      </c>
      <c r="I229" s="14">
        <v>30000</v>
      </c>
      <c r="J229" s="18"/>
      <c r="K229" s="18"/>
    </row>
    <row r="230" spans="1:11" ht="12.75" customHeight="1">
      <c r="A230" s="18" t="s">
        <v>268</v>
      </c>
      <c r="B230" s="18"/>
      <c r="C230" s="23">
        <v>52.3</v>
      </c>
      <c r="D230" s="20">
        <f>C230*E230/1000</f>
        <v>1307.5</v>
      </c>
      <c r="E230" s="14">
        <v>25000</v>
      </c>
      <c r="F230" s="18"/>
      <c r="G230" s="18"/>
      <c r="H230" s="20">
        <f>C230*I230/1000</f>
        <v>1569</v>
      </c>
      <c r="I230" s="14">
        <v>30000</v>
      </c>
      <c r="J230" s="18"/>
      <c r="K230" s="18"/>
    </row>
    <row r="231" spans="1:11" ht="12.75" customHeight="1">
      <c r="A231" s="18" t="s">
        <v>269</v>
      </c>
      <c r="B231" s="18"/>
      <c r="C231" s="23">
        <v>30</v>
      </c>
      <c r="D231" s="20">
        <f>C231*E231/1000</f>
        <v>780</v>
      </c>
      <c r="E231" s="14">
        <v>26000</v>
      </c>
      <c r="F231" s="18"/>
      <c r="G231" s="18"/>
      <c r="H231" s="20">
        <f>C231*I231/1000</f>
        <v>930</v>
      </c>
      <c r="I231" s="14">
        <v>31000</v>
      </c>
      <c r="J231" s="18"/>
      <c r="K231" s="18"/>
    </row>
    <row r="232" spans="1:11" ht="12.75" customHeight="1">
      <c r="A232" s="18" t="s">
        <v>270</v>
      </c>
      <c r="B232" s="18"/>
      <c r="C232" s="23">
        <v>35.6</v>
      </c>
      <c r="D232" s="20">
        <f>C232*E232/1000</f>
        <v>818.8</v>
      </c>
      <c r="E232" s="14">
        <v>23000</v>
      </c>
      <c r="F232" s="18"/>
      <c r="G232" s="18"/>
      <c r="H232" s="20">
        <f>C232*I232/1000</f>
        <v>996.8</v>
      </c>
      <c r="I232" s="14">
        <v>28000</v>
      </c>
      <c r="J232" s="18"/>
      <c r="K232" s="18"/>
    </row>
    <row r="233" spans="1:11" ht="12.75" customHeight="1">
      <c r="A233" s="18" t="s">
        <v>271</v>
      </c>
      <c r="B233" s="18"/>
      <c r="C233" s="23">
        <v>54.9</v>
      </c>
      <c r="D233" s="20">
        <f>C233*E233/1000</f>
        <v>1372.5</v>
      </c>
      <c r="E233" s="14">
        <v>25000</v>
      </c>
      <c r="F233" s="18"/>
      <c r="G233" s="18"/>
      <c r="H233" s="20">
        <f>C233*I233/1000</f>
        <v>1647</v>
      </c>
      <c r="I233" s="14">
        <v>30000</v>
      </c>
      <c r="J233" s="18"/>
      <c r="K233" s="18"/>
    </row>
    <row r="234" spans="1:11" ht="12.75" customHeight="1">
      <c r="A234" s="18" t="s">
        <v>272</v>
      </c>
      <c r="B234" s="18"/>
      <c r="C234" s="23">
        <v>81.7</v>
      </c>
      <c r="D234" s="20">
        <f>C234*E234/1000</f>
        <v>2042.5</v>
      </c>
      <c r="E234" s="14">
        <v>25000</v>
      </c>
      <c r="F234" s="18"/>
      <c r="G234" s="18"/>
      <c r="H234" s="20">
        <f>C234*I234/1000</f>
        <v>2451</v>
      </c>
      <c r="I234" s="14">
        <v>30000</v>
      </c>
      <c r="J234" s="18"/>
      <c r="K234" s="18"/>
    </row>
    <row r="235" spans="1:11" ht="12.75" customHeight="1">
      <c r="A235" s="18" t="s">
        <v>273</v>
      </c>
      <c r="B235" s="18"/>
      <c r="C235" s="23">
        <v>102.6</v>
      </c>
      <c r="D235" s="20">
        <f>C235*E235/1000</f>
        <v>2359.8</v>
      </c>
      <c r="E235" s="14">
        <v>23000</v>
      </c>
      <c r="F235" s="18"/>
      <c r="G235" s="18"/>
      <c r="H235" s="20">
        <f>C235*I235/1000</f>
        <v>2872.8</v>
      </c>
      <c r="I235" s="14">
        <v>28000</v>
      </c>
      <c r="J235" s="18"/>
      <c r="K235" s="18"/>
    </row>
    <row r="236" spans="1:11" ht="12.75" customHeight="1">
      <c r="A236" s="18" t="s">
        <v>274</v>
      </c>
      <c r="B236" s="18"/>
      <c r="C236" s="23">
        <v>77.6</v>
      </c>
      <c r="D236" s="20">
        <f>C236*E236/1000</f>
        <v>1474.4</v>
      </c>
      <c r="E236" s="14">
        <v>19000</v>
      </c>
      <c r="F236" s="18"/>
      <c r="G236" s="18"/>
      <c r="H236" s="20">
        <f>C236*I236/1000</f>
        <v>1862.3999999999999</v>
      </c>
      <c r="I236" s="14">
        <v>24000</v>
      </c>
      <c r="J236" s="18"/>
      <c r="K236" s="18"/>
    </row>
    <row r="237" spans="1:11" ht="12.75" customHeight="1">
      <c r="A237" s="18" t="s">
        <v>275</v>
      </c>
      <c r="B237" s="18"/>
      <c r="C237" s="23">
        <v>103</v>
      </c>
      <c r="D237" s="20">
        <f>C237*E237/1000</f>
        <v>2575</v>
      </c>
      <c r="E237" s="14">
        <v>25000</v>
      </c>
      <c r="F237" s="18"/>
      <c r="G237" s="18"/>
      <c r="H237" s="20">
        <f>C237*I237/1000</f>
        <v>3090</v>
      </c>
      <c r="I237" s="14">
        <v>30000</v>
      </c>
      <c r="J237" s="18"/>
      <c r="K237" s="18"/>
    </row>
    <row r="238" spans="1:11" ht="12.75" customHeight="1">
      <c r="A238" s="18" t="s">
        <v>276</v>
      </c>
      <c r="B238" s="18"/>
      <c r="C238" s="23">
        <v>92.35</v>
      </c>
      <c r="D238" s="20">
        <f>C238*E238/1000</f>
        <v>1662.3</v>
      </c>
      <c r="E238" s="14">
        <v>18000</v>
      </c>
      <c r="F238" s="18"/>
      <c r="G238" s="18"/>
      <c r="H238" s="20">
        <f>C238*I238/1000</f>
        <v>2124.05</v>
      </c>
      <c r="I238" s="14">
        <v>23000</v>
      </c>
      <c r="J238" s="18"/>
      <c r="K238" s="18"/>
    </row>
    <row r="239" spans="1:11" ht="12.75" customHeight="1">
      <c r="A239" s="18" t="s">
        <v>277</v>
      </c>
      <c r="B239" s="18"/>
      <c r="C239" s="23">
        <v>122.75</v>
      </c>
      <c r="D239" s="20">
        <f>C239*E239/1000</f>
        <v>3068.75</v>
      </c>
      <c r="E239" s="14">
        <v>25000</v>
      </c>
      <c r="F239" s="18"/>
      <c r="G239" s="18"/>
      <c r="H239" s="20">
        <f>C239*I239/1000</f>
        <v>3682.5</v>
      </c>
      <c r="I239" s="14">
        <v>30000</v>
      </c>
      <c r="J239" s="18"/>
      <c r="K239" s="18"/>
    </row>
    <row r="240" spans="1:11" ht="12.75" customHeight="1">
      <c r="A240" s="18" t="s">
        <v>278</v>
      </c>
      <c r="B240" s="18"/>
      <c r="C240" s="23">
        <v>140.5</v>
      </c>
      <c r="D240" s="20">
        <f>C240*E240/1000</f>
        <v>3512.5</v>
      </c>
      <c r="E240" s="14">
        <v>25000</v>
      </c>
      <c r="F240" s="18"/>
      <c r="G240" s="18"/>
      <c r="H240" s="20">
        <f>C240*I240/1000</f>
        <v>4215</v>
      </c>
      <c r="I240" s="14">
        <v>30000</v>
      </c>
      <c r="J240" s="18"/>
      <c r="K240" s="18"/>
    </row>
    <row r="241" spans="1:11" ht="12.75" customHeight="1">
      <c r="A241" s="18" t="s">
        <v>279</v>
      </c>
      <c r="B241" s="18"/>
      <c r="C241" s="23">
        <v>250</v>
      </c>
      <c r="D241" s="20">
        <f>C241*E241/1000</f>
        <v>6750</v>
      </c>
      <c r="E241" s="14">
        <v>27000</v>
      </c>
      <c r="F241" s="18"/>
      <c r="G241" s="18"/>
      <c r="H241" s="20">
        <f>C241*I241/1000</f>
        <v>8000</v>
      </c>
      <c r="I241" s="14">
        <v>32000</v>
      </c>
      <c r="J241" s="18"/>
      <c r="K241" s="18"/>
    </row>
    <row r="242" spans="1:11" ht="16.5" customHeight="1">
      <c r="A242" s="17" t="s">
        <v>280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2.75">
      <c r="A243" s="18" t="s">
        <v>281</v>
      </c>
      <c r="B243" s="18"/>
      <c r="C243" s="53" t="s">
        <v>282</v>
      </c>
      <c r="D243" s="53" t="s">
        <v>283</v>
      </c>
      <c r="E243" s="14">
        <v>40000</v>
      </c>
      <c r="F243" s="26"/>
      <c r="G243" s="26"/>
      <c r="H243" s="26"/>
      <c r="I243" s="26"/>
      <c r="J243" s="26"/>
      <c r="K243" s="26"/>
    </row>
    <row r="244" spans="1:11" ht="12.75">
      <c r="A244" s="18" t="s">
        <v>284</v>
      </c>
      <c r="B244" s="27" t="s">
        <v>17</v>
      </c>
      <c r="C244" s="53" t="s">
        <v>285</v>
      </c>
      <c r="D244" s="53" t="s">
        <v>286</v>
      </c>
      <c r="E244" s="14">
        <v>50000</v>
      </c>
      <c r="F244" s="26"/>
      <c r="G244" s="26"/>
      <c r="H244" s="26"/>
      <c r="I244" s="26"/>
      <c r="J244" s="26"/>
      <c r="K244" s="26"/>
    </row>
    <row r="245" spans="1:11" ht="12.75">
      <c r="A245" s="18" t="s">
        <v>287</v>
      </c>
      <c r="B245" s="27" t="s">
        <v>17</v>
      </c>
      <c r="C245" s="53" t="s">
        <v>288</v>
      </c>
      <c r="D245" s="53" t="s">
        <v>289</v>
      </c>
      <c r="E245" s="14">
        <v>50000</v>
      </c>
      <c r="F245" s="26"/>
      <c r="G245" s="26"/>
      <c r="H245" s="26"/>
      <c r="I245" s="26"/>
      <c r="J245" s="26"/>
      <c r="K245" s="26"/>
    </row>
    <row r="246" spans="1:11" ht="12.75">
      <c r="A246" s="18" t="s">
        <v>290</v>
      </c>
      <c r="B246" s="27" t="s">
        <v>17</v>
      </c>
      <c r="C246" s="53" t="s">
        <v>291</v>
      </c>
      <c r="D246" s="53" t="s">
        <v>292</v>
      </c>
      <c r="E246" s="14">
        <v>50000</v>
      </c>
      <c r="F246" s="26"/>
      <c r="G246" s="26"/>
      <c r="H246" s="26"/>
      <c r="I246" s="26"/>
      <c r="J246" s="26"/>
      <c r="K246" s="26"/>
    </row>
    <row r="247" spans="1:11" ht="12.75">
      <c r="A247" s="18" t="s">
        <v>293</v>
      </c>
      <c r="B247" s="27" t="s">
        <v>80</v>
      </c>
      <c r="C247" s="53" t="s">
        <v>294</v>
      </c>
      <c r="D247" s="53" t="s">
        <v>295</v>
      </c>
      <c r="E247" s="14">
        <v>42000</v>
      </c>
      <c r="F247" s="26"/>
      <c r="G247" s="26"/>
      <c r="H247" s="26"/>
      <c r="I247" s="26"/>
      <c r="J247" s="26"/>
      <c r="K247" s="26"/>
    </row>
    <row r="248" spans="1:11" ht="12.75">
      <c r="A248" s="18" t="s">
        <v>296</v>
      </c>
      <c r="B248" s="18"/>
      <c r="C248" s="53" t="s">
        <v>297</v>
      </c>
      <c r="D248" s="53" t="s">
        <v>298</v>
      </c>
      <c r="E248" s="14">
        <v>42000</v>
      </c>
      <c r="F248" s="26"/>
      <c r="G248" s="26"/>
      <c r="H248" s="26"/>
      <c r="I248" s="26"/>
      <c r="J248" s="26"/>
      <c r="K248" s="26"/>
    </row>
    <row r="249" spans="1:11" ht="12.75">
      <c r="A249" s="18" t="s">
        <v>299</v>
      </c>
      <c r="B249" s="27" t="s">
        <v>300</v>
      </c>
      <c r="C249" s="53" t="s">
        <v>301</v>
      </c>
      <c r="D249" s="53" t="s">
        <v>302</v>
      </c>
      <c r="E249" s="14">
        <v>42000</v>
      </c>
      <c r="F249" s="26"/>
      <c r="G249" s="26"/>
      <c r="H249" s="26"/>
      <c r="I249" s="26"/>
      <c r="J249" s="26"/>
      <c r="K249" s="26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6.5" customHeight="1">
      <c r="A251" s="11" t="s">
        <v>6</v>
      </c>
      <c r="B251" s="12" t="s">
        <v>7</v>
      </c>
      <c r="C251" s="13" t="s">
        <v>8</v>
      </c>
      <c r="D251" s="14" t="s">
        <v>9</v>
      </c>
      <c r="E251" s="14"/>
      <c r="F251" s="14" t="s">
        <v>10</v>
      </c>
      <c r="G251" s="14"/>
      <c r="H251" s="14" t="s">
        <v>11</v>
      </c>
      <c r="I251" s="14"/>
      <c r="J251" s="15" t="s">
        <v>12</v>
      </c>
      <c r="K251" s="15"/>
    </row>
    <row r="252" spans="1:11" ht="16.5" customHeight="1">
      <c r="A252" s="11"/>
      <c r="B252" s="12"/>
      <c r="C252" s="12"/>
      <c r="D252" s="16" t="s">
        <v>13</v>
      </c>
      <c r="E252" s="16" t="s">
        <v>14</v>
      </c>
      <c r="F252" s="16" t="s">
        <v>13</v>
      </c>
      <c r="G252" s="16" t="s">
        <v>14</v>
      </c>
      <c r="H252" s="16" t="s">
        <v>13</v>
      </c>
      <c r="I252" s="16" t="s">
        <v>14</v>
      </c>
      <c r="J252" s="15"/>
      <c r="K252" s="15"/>
    </row>
    <row r="253" spans="1:11" ht="16.5" customHeight="1">
      <c r="A253" s="17" t="s">
        <v>303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2.75">
      <c r="A254" s="18" t="s">
        <v>304</v>
      </c>
      <c r="B254" s="27"/>
      <c r="C254" s="54">
        <v>1.2</v>
      </c>
      <c r="D254" s="20">
        <f>C254*E254/1000</f>
        <v>60</v>
      </c>
      <c r="E254" s="14">
        <v>50000</v>
      </c>
      <c r="F254" s="20">
        <f>C254*G254/1000</f>
        <v>59.4</v>
      </c>
      <c r="G254" s="14">
        <v>49500</v>
      </c>
      <c r="H254" s="20">
        <f>C254*I254/1000</f>
        <v>58.56</v>
      </c>
      <c r="I254" s="14">
        <v>48800</v>
      </c>
      <c r="J254" s="18"/>
      <c r="K254" s="18"/>
    </row>
    <row r="255" spans="1:11" ht="12.75">
      <c r="A255" s="18" t="s">
        <v>305</v>
      </c>
      <c r="B255" s="27" t="s">
        <v>17</v>
      </c>
      <c r="C255" s="54">
        <v>1.5</v>
      </c>
      <c r="D255" s="20">
        <f>C255*E255/1000</f>
        <v>75</v>
      </c>
      <c r="E255" s="14">
        <v>50000</v>
      </c>
      <c r="F255" s="20">
        <f>C255*G255/1000</f>
        <v>74.25</v>
      </c>
      <c r="G255" s="14">
        <v>49500</v>
      </c>
      <c r="H255" s="20">
        <f>C255*I255/1000</f>
        <v>73.2</v>
      </c>
      <c r="I255" s="14">
        <v>48800</v>
      </c>
      <c r="J255" s="18"/>
      <c r="K255" s="18"/>
    </row>
    <row r="256" spans="1:11" ht="12.75">
      <c r="A256" s="18" t="s">
        <v>306</v>
      </c>
      <c r="B256" s="27" t="s">
        <v>20</v>
      </c>
      <c r="C256" s="54">
        <v>1.96</v>
      </c>
      <c r="D256" s="20">
        <f>C256*E256/1000</f>
        <v>98</v>
      </c>
      <c r="E256" s="14">
        <v>50000</v>
      </c>
      <c r="F256" s="20">
        <f>C256*G256/1000</f>
        <v>97.02</v>
      </c>
      <c r="G256" s="14">
        <v>49500</v>
      </c>
      <c r="H256" s="20">
        <f>C256*I256/1000</f>
        <v>95.648</v>
      </c>
      <c r="I256" s="14">
        <v>48800</v>
      </c>
      <c r="J256" s="18"/>
      <c r="K256" s="18"/>
    </row>
    <row r="257" spans="1:11" ht="12.75">
      <c r="A257" s="18" t="s">
        <v>307</v>
      </c>
      <c r="B257" s="27" t="s">
        <v>20</v>
      </c>
      <c r="C257" s="54">
        <v>2.2</v>
      </c>
      <c r="D257" s="20">
        <f>C257*E257/1000</f>
        <v>110.00000000000001</v>
      </c>
      <c r="E257" s="14">
        <v>50000</v>
      </c>
      <c r="F257" s="20">
        <f>C257*G257/1000</f>
        <v>108.90000000000002</v>
      </c>
      <c r="G257" s="14">
        <v>49500</v>
      </c>
      <c r="H257" s="20">
        <f>C257*I257/1000</f>
        <v>107.36000000000001</v>
      </c>
      <c r="I257" s="14">
        <v>48800</v>
      </c>
      <c r="J257" s="18"/>
      <c r="K257" s="18"/>
    </row>
    <row r="258" spans="1:11" ht="12.75" customHeight="1">
      <c r="A258" s="18" t="s">
        <v>308</v>
      </c>
      <c r="B258" s="27" t="s">
        <v>20</v>
      </c>
      <c r="C258" s="54">
        <v>2.5</v>
      </c>
      <c r="D258" s="20">
        <f>C258*E258/1000</f>
        <v>125</v>
      </c>
      <c r="E258" s="14">
        <v>50000</v>
      </c>
      <c r="F258" s="20">
        <f>C258*G258/1000</f>
        <v>123.75</v>
      </c>
      <c r="G258" s="14">
        <v>49500</v>
      </c>
      <c r="H258" s="20">
        <f>C258*I258/1000</f>
        <v>122</v>
      </c>
      <c r="I258" s="14">
        <v>48800</v>
      </c>
      <c r="J258" s="18"/>
      <c r="K258" s="18"/>
    </row>
    <row r="259" spans="1:11" ht="12.75">
      <c r="A259" s="18" t="s">
        <v>309</v>
      </c>
      <c r="B259" s="27" t="s">
        <v>29</v>
      </c>
      <c r="C259" s="54">
        <v>2.9</v>
      </c>
      <c r="D259" s="20">
        <f>C259*E259/1000</f>
        <v>143.55</v>
      </c>
      <c r="E259" s="14">
        <v>49500</v>
      </c>
      <c r="F259" s="20">
        <f>C259*G259/1000</f>
        <v>142.1</v>
      </c>
      <c r="G259" s="14">
        <v>49000</v>
      </c>
      <c r="H259" s="20">
        <f>C259*I259/1000</f>
        <v>140.65</v>
      </c>
      <c r="I259" s="14">
        <v>48500</v>
      </c>
      <c r="J259" s="18"/>
      <c r="K259" s="18"/>
    </row>
    <row r="260" spans="1:11" ht="12.75">
      <c r="A260" s="18" t="s">
        <v>310</v>
      </c>
      <c r="B260" s="27" t="s">
        <v>29</v>
      </c>
      <c r="C260" s="54">
        <v>3.1</v>
      </c>
      <c r="D260" s="20">
        <f>C260*E260/1000</f>
        <v>158.1</v>
      </c>
      <c r="E260" s="14">
        <v>51000</v>
      </c>
      <c r="F260" s="20">
        <f>C260*G260/1000</f>
        <v>155</v>
      </c>
      <c r="G260" s="14">
        <v>50000</v>
      </c>
      <c r="H260" s="20">
        <f>C260*I260/1000</f>
        <v>153.14</v>
      </c>
      <c r="I260" s="14">
        <v>49400</v>
      </c>
      <c r="J260" s="18"/>
      <c r="K260" s="18"/>
    </row>
    <row r="261" spans="1:11" ht="12.75" customHeight="1">
      <c r="A261" s="18" t="s">
        <v>311</v>
      </c>
      <c r="B261" s="27" t="s">
        <v>20</v>
      </c>
      <c r="C261" s="54">
        <v>3.8</v>
      </c>
      <c r="D261" s="20">
        <f>C261*E261/1000</f>
        <v>190</v>
      </c>
      <c r="E261" s="14">
        <v>50000</v>
      </c>
      <c r="F261" s="20">
        <f>C261*G261/1000</f>
        <v>188.1</v>
      </c>
      <c r="G261" s="14">
        <v>49500</v>
      </c>
      <c r="H261" s="20">
        <f>C261*I261/1000</f>
        <v>185.44</v>
      </c>
      <c r="I261" s="14">
        <v>48800</v>
      </c>
      <c r="J261" s="18"/>
      <c r="K261" s="18"/>
    </row>
    <row r="262" spans="1:11" ht="12.75" customHeight="1">
      <c r="A262" s="18" t="s">
        <v>312</v>
      </c>
      <c r="B262" s="27"/>
      <c r="C262" s="54">
        <v>4.3</v>
      </c>
      <c r="D262" s="20">
        <f>C262*E262/1000</f>
        <v>212.85</v>
      </c>
      <c r="E262" s="14">
        <v>49500</v>
      </c>
      <c r="F262" s="20">
        <f>C262*G262/1000</f>
        <v>210.7</v>
      </c>
      <c r="G262" s="14">
        <v>49000</v>
      </c>
      <c r="H262" s="20">
        <f>C262*I262/1000</f>
        <v>208.55</v>
      </c>
      <c r="I262" s="14">
        <v>48500</v>
      </c>
      <c r="J262" s="18"/>
      <c r="K262" s="18"/>
    </row>
    <row r="263" spans="1:11" ht="12.75">
      <c r="A263" s="18" t="s">
        <v>313</v>
      </c>
      <c r="B263" s="27" t="s">
        <v>314</v>
      </c>
      <c r="C263" s="54">
        <v>4.85</v>
      </c>
      <c r="D263" s="20">
        <f>C263*E263/1000</f>
        <v>242.49999999999997</v>
      </c>
      <c r="E263" s="14">
        <v>50000</v>
      </c>
      <c r="F263" s="20">
        <f>C263*G263/1000</f>
        <v>240.07499999999996</v>
      </c>
      <c r="G263" s="14">
        <v>49500</v>
      </c>
      <c r="H263" s="20">
        <f>C263*I263/1000</f>
        <v>236.67999999999998</v>
      </c>
      <c r="I263" s="14">
        <v>48800</v>
      </c>
      <c r="J263" s="18"/>
      <c r="K263" s="18"/>
    </row>
    <row r="264" spans="1:11" ht="12.75">
      <c r="A264" s="18" t="s">
        <v>315</v>
      </c>
      <c r="B264" s="27" t="s">
        <v>20</v>
      </c>
      <c r="C264" s="54">
        <v>6.9</v>
      </c>
      <c r="D264" s="20">
        <f>C264*E264/1000</f>
        <v>345</v>
      </c>
      <c r="E264" s="14">
        <v>50000</v>
      </c>
      <c r="F264" s="20">
        <f>C264*G264/1000</f>
        <v>341.55</v>
      </c>
      <c r="G264" s="14">
        <v>49500</v>
      </c>
      <c r="H264" s="20">
        <f>C264*I264/1000</f>
        <v>336.72</v>
      </c>
      <c r="I264" s="14">
        <v>48800</v>
      </c>
      <c r="J264" s="18"/>
      <c r="K264" s="18"/>
    </row>
    <row r="265" spans="1:11" ht="12.75">
      <c r="A265" s="18" t="s">
        <v>316</v>
      </c>
      <c r="B265" s="27" t="s">
        <v>20</v>
      </c>
      <c r="C265" s="54">
        <v>8.4</v>
      </c>
      <c r="D265" s="20">
        <f>C265*E265/1000</f>
        <v>428.4</v>
      </c>
      <c r="E265" s="14">
        <v>51000</v>
      </c>
      <c r="F265" s="20">
        <f>C265*G265/1000</f>
        <v>420</v>
      </c>
      <c r="G265" s="14">
        <v>50000</v>
      </c>
      <c r="H265" s="20">
        <f>C265*I265/1000</f>
        <v>411.6</v>
      </c>
      <c r="I265" s="14">
        <v>49000</v>
      </c>
      <c r="J265" s="18"/>
      <c r="K265" s="18"/>
    </row>
    <row r="266" spans="1:11" ht="12.75">
      <c r="A266" s="18" t="s">
        <v>317</v>
      </c>
      <c r="B266" s="27" t="s">
        <v>20</v>
      </c>
      <c r="C266" s="54">
        <v>9.7</v>
      </c>
      <c r="D266" s="20">
        <f>C266*E266/1000</f>
        <v>484.99999999999994</v>
      </c>
      <c r="E266" s="14">
        <v>50000</v>
      </c>
      <c r="F266" s="20">
        <f>C266*G266/1000</f>
        <v>480.1499999999999</v>
      </c>
      <c r="G266" s="14">
        <v>49500</v>
      </c>
      <c r="H266" s="20">
        <f>C266*I266/1000</f>
        <v>473.35999999999996</v>
      </c>
      <c r="I266" s="14">
        <v>48800</v>
      </c>
      <c r="J266" s="18"/>
      <c r="K266" s="18"/>
    </row>
    <row r="267" spans="1:11" ht="12.75">
      <c r="A267" s="18" t="s">
        <v>318</v>
      </c>
      <c r="B267" s="27" t="s">
        <v>20</v>
      </c>
      <c r="C267" s="54">
        <v>10.8</v>
      </c>
      <c r="D267" s="20">
        <f>C267*E267/1000</f>
        <v>550.8</v>
      </c>
      <c r="E267" s="14">
        <v>51000</v>
      </c>
      <c r="F267" s="20">
        <f>C267*G267/1000</f>
        <v>545.4</v>
      </c>
      <c r="G267" s="14">
        <v>50500</v>
      </c>
      <c r="H267" s="20">
        <f>C267*I267/1000</f>
        <v>538.92</v>
      </c>
      <c r="I267" s="14">
        <v>49900</v>
      </c>
      <c r="J267" s="18"/>
      <c r="K267" s="18"/>
    </row>
    <row r="268" spans="1:11" ht="12.75">
      <c r="A268" s="18" t="s">
        <v>319</v>
      </c>
      <c r="B268" s="27" t="s">
        <v>320</v>
      </c>
      <c r="C268" s="54">
        <v>12.3</v>
      </c>
      <c r="D268" s="20">
        <f>C268*E268/1000</f>
        <v>615</v>
      </c>
      <c r="E268" s="14">
        <v>50000</v>
      </c>
      <c r="F268" s="20">
        <f>C268*G268/1000</f>
        <v>608.85</v>
      </c>
      <c r="G268" s="14">
        <v>49500</v>
      </c>
      <c r="H268" s="20">
        <f>C268*I268/1000</f>
        <v>602.7</v>
      </c>
      <c r="I268" s="14">
        <v>49000</v>
      </c>
      <c r="J268" s="18"/>
      <c r="K268" s="18"/>
    </row>
    <row r="269" spans="1:11" ht="12.75">
      <c r="A269" s="18" t="s">
        <v>321</v>
      </c>
      <c r="B269" s="27" t="s">
        <v>20</v>
      </c>
      <c r="C269" s="54">
        <v>15.6</v>
      </c>
      <c r="D269" s="20">
        <f>C269*E269/1000</f>
        <v>811.2</v>
      </c>
      <c r="E269" s="14">
        <v>52000</v>
      </c>
      <c r="F269" s="20">
        <f>C269*G269/1000</f>
        <v>795.6</v>
      </c>
      <c r="G269" s="14">
        <v>51000</v>
      </c>
      <c r="H269" s="20">
        <f>C269*I269/1000</f>
        <v>780</v>
      </c>
      <c r="I269" s="14">
        <v>50000</v>
      </c>
      <c r="J269" s="18"/>
      <c r="K269" s="18"/>
    </row>
    <row r="270" spans="1:11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2.75" customHeight="1">
      <c r="A271" s="18" t="s">
        <v>322</v>
      </c>
      <c r="B271" s="13" t="s">
        <v>323</v>
      </c>
      <c r="C271" s="54">
        <v>2.5</v>
      </c>
      <c r="D271" s="20">
        <f>C271*E271/1000</f>
        <v>117.5</v>
      </c>
      <c r="E271" s="14">
        <v>47000</v>
      </c>
      <c r="F271" s="13" t="s">
        <v>324</v>
      </c>
      <c r="G271" s="13"/>
      <c r="H271" s="13"/>
      <c r="I271" s="13"/>
      <c r="J271" s="18"/>
      <c r="K271" s="18"/>
    </row>
    <row r="272" spans="1:11" ht="12.75">
      <c r="A272" s="18" t="s">
        <v>325</v>
      </c>
      <c r="B272" s="13" t="s">
        <v>323</v>
      </c>
      <c r="C272" s="54">
        <v>3.8</v>
      </c>
      <c r="D272" s="20">
        <f>C272*E272/1000</f>
        <v>178.6</v>
      </c>
      <c r="E272" s="14">
        <v>47000</v>
      </c>
      <c r="F272" s="13"/>
      <c r="G272" s="13"/>
      <c r="H272" s="13"/>
      <c r="I272" s="13"/>
      <c r="J272" s="18"/>
      <c r="K272" s="18"/>
    </row>
    <row r="273" spans="1:11" ht="12.75">
      <c r="A273" s="18" t="s">
        <v>326</v>
      </c>
      <c r="B273" s="13" t="s">
        <v>323</v>
      </c>
      <c r="C273" s="54">
        <v>4.85</v>
      </c>
      <c r="D273" s="20">
        <f>C273*E273/1000</f>
        <v>227.94999999999996</v>
      </c>
      <c r="E273" s="14">
        <v>47000</v>
      </c>
      <c r="F273" s="13"/>
      <c r="G273" s="13"/>
      <c r="H273" s="13"/>
      <c r="I273" s="13"/>
      <c r="J273" s="18"/>
      <c r="K273" s="18"/>
    </row>
    <row r="274" spans="1:11" ht="12.75">
      <c r="A274" s="18" t="s">
        <v>327</v>
      </c>
      <c r="B274" s="13" t="s">
        <v>323</v>
      </c>
      <c r="C274" s="54">
        <v>6.9</v>
      </c>
      <c r="D274" s="20">
        <f>C274*E274/1000</f>
        <v>324.3</v>
      </c>
      <c r="E274" s="14">
        <v>47000</v>
      </c>
      <c r="F274" s="13"/>
      <c r="G274" s="13"/>
      <c r="H274" s="13"/>
      <c r="I274" s="13"/>
      <c r="J274" s="18"/>
      <c r="K274" s="18"/>
    </row>
    <row r="275" spans="1:11" ht="12.75">
      <c r="A275" s="18" t="s">
        <v>328</v>
      </c>
      <c r="B275" s="13" t="s">
        <v>323</v>
      </c>
      <c r="C275" s="54">
        <v>9.7</v>
      </c>
      <c r="D275" s="20">
        <f>C275*E275/1000</f>
        <v>455.8999999999999</v>
      </c>
      <c r="E275" s="14">
        <v>47000</v>
      </c>
      <c r="F275" s="13"/>
      <c r="G275" s="13"/>
      <c r="H275" s="13"/>
      <c r="I275" s="13"/>
      <c r="J275" s="18"/>
      <c r="K275" s="18"/>
    </row>
    <row r="276" spans="1:11" ht="12.75">
      <c r="A276" s="18" t="s">
        <v>329</v>
      </c>
      <c r="B276" s="13" t="s">
        <v>323</v>
      </c>
      <c r="C276" s="54">
        <v>10.8</v>
      </c>
      <c r="D276" s="20">
        <f>C276*E276/1000</f>
        <v>507.6000000000001</v>
      </c>
      <c r="E276" s="14">
        <v>47000</v>
      </c>
      <c r="F276" s="13"/>
      <c r="G276" s="13"/>
      <c r="H276" s="13"/>
      <c r="I276" s="13"/>
      <c r="J276" s="18"/>
      <c r="K276" s="18"/>
    </row>
    <row r="277" spans="1:11" ht="12.75">
      <c r="A277" s="18" t="s">
        <v>330</v>
      </c>
      <c r="B277" s="13" t="s">
        <v>323</v>
      </c>
      <c r="C277" s="54">
        <v>15.6</v>
      </c>
      <c r="D277" s="20">
        <f>C277*E277/1000</f>
        <v>733.2</v>
      </c>
      <c r="E277" s="14">
        <v>47000</v>
      </c>
      <c r="F277" s="13"/>
      <c r="G277" s="13"/>
      <c r="H277" s="13"/>
      <c r="I277" s="13"/>
      <c r="J277" s="18"/>
      <c r="K277" s="18"/>
    </row>
    <row r="278" spans="1:11" ht="16.5" customHeight="1">
      <c r="A278" s="17" t="s">
        <v>331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2.75">
      <c r="A279" s="18" t="s">
        <v>332</v>
      </c>
      <c r="B279" s="27"/>
      <c r="C279" s="54">
        <v>6</v>
      </c>
      <c r="D279" s="20">
        <f>C279*E279/1000</f>
        <v>366</v>
      </c>
      <c r="E279" s="14">
        <v>61000</v>
      </c>
      <c r="F279" s="20">
        <f>C279*G279/1000</f>
        <v>360</v>
      </c>
      <c r="G279" s="14">
        <v>60000</v>
      </c>
      <c r="H279" s="20">
        <f>C279*I279/1000</f>
        <v>354</v>
      </c>
      <c r="I279" s="14">
        <v>59000</v>
      </c>
      <c r="J279" s="26"/>
      <c r="K279" s="26"/>
    </row>
    <row r="280" spans="1:11" ht="12.75">
      <c r="A280" s="18" t="s">
        <v>333</v>
      </c>
      <c r="B280" s="27" t="s">
        <v>20</v>
      </c>
      <c r="C280" s="54">
        <v>7.4</v>
      </c>
      <c r="D280" s="20">
        <f>C280*E280/1000</f>
        <v>444</v>
      </c>
      <c r="E280" s="14">
        <v>60000</v>
      </c>
      <c r="F280" s="20">
        <f>C280*G280/1000</f>
        <v>436.6</v>
      </c>
      <c r="G280" s="14">
        <v>59000</v>
      </c>
      <c r="H280" s="20">
        <f>C280*I280/1000</f>
        <v>425.5</v>
      </c>
      <c r="I280" s="14">
        <v>57500</v>
      </c>
      <c r="J280" s="26"/>
      <c r="K280" s="26"/>
    </row>
    <row r="281" spans="1:11" ht="12.75">
      <c r="A281" s="18" t="s">
        <v>334</v>
      </c>
      <c r="B281" s="27" t="s">
        <v>20</v>
      </c>
      <c r="C281" s="54">
        <v>8.86</v>
      </c>
      <c r="D281" s="20">
        <f>C281*E281/1000</f>
        <v>531.6</v>
      </c>
      <c r="E281" s="14">
        <v>60000</v>
      </c>
      <c r="F281" s="20">
        <f>C281*G281/1000</f>
        <v>522.7399999999999</v>
      </c>
      <c r="G281" s="14">
        <v>59000</v>
      </c>
      <c r="H281" s="20">
        <f>C281*I281/1000</f>
        <v>509.44999999999993</v>
      </c>
      <c r="I281" s="14">
        <v>57500</v>
      </c>
      <c r="J281" s="26"/>
      <c r="K281" s="26"/>
    </row>
    <row r="282" spans="1:11" ht="12.75">
      <c r="A282" s="18" t="s">
        <v>335</v>
      </c>
      <c r="B282" s="27" t="s">
        <v>20</v>
      </c>
      <c r="C282" s="54">
        <v>10.65</v>
      </c>
      <c r="D282" s="20">
        <f>C282*E282/1000</f>
        <v>639</v>
      </c>
      <c r="E282" s="14">
        <v>60000</v>
      </c>
      <c r="F282" s="20">
        <f>C282*G282/1000</f>
        <v>628.35</v>
      </c>
      <c r="G282" s="14">
        <v>59000</v>
      </c>
      <c r="H282" s="20">
        <f>C282*I282/1000</f>
        <v>612.375</v>
      </c>
      <c r="I282" s="14">
        <v>57500</v>
      </c>
      <c r="J282" s="26"/>
      <c r="K282" s="26"/>
    </row>
    <row r="283" spans="1:11" ht="12.75">
      <c r="A283" s="18" t="s">
        <v>336</v>
      </c>
      <c r="B283" s="27" t="s">
        <v>20</v>
      </c>
      <c r="C283" s="54">
        <v>12.5</v>
      </c>
      <c r="D283" s="20">
        <f>C283*E283/1000</f>
        <v>750</v>
      </c>
      <c r="E283" s="14">
        <v>60000</v>
      </c>
      <c r="F283" s="20">
        <f>C283*G283/1000</f>
        <v>737.5</v>
      </c>
      <c r="G283" s="14">
        <v>59000</v>
      </c>
      <c r="H283" s="20">
        <f>C283*I283/1000</f>
        <v>725</v>
      </c>
      <c r="I283" s="14">
        <v>58000</v>
      </c>
      <c r="J283" s="26"/>
      <c r="K283" s="26"/>
    </row>
    <row r="284" spans="1:11" ht="12.75">
      <c r="A284" s="18" t="s">
        <v>337</v>
      </c>
      <c r="B284" s="27" t="s">
        <v>20</v>
      </c>
      <c r="C284" s="54">
        <v>14.85</v>
      </c>
      <c r="D284" s="20">
        <f>C284*E284/1000</f>
        <v>891</v>
      </c>
      <c r="E284" s="14">
        <v>60000</v>
      </c>
      <c r="F284" s="20">
        <f>C284*G284/1000</f>
        <v>876.15</v>
      </c>
      <c r="G284" s="14">
        <v>59000</v>
      </c>
      <c r="H284" s="20">
        <f>C284*I284/1000</f>
        <v>861.3</v>
      </c>
      <c r="I284" s="14">
        <v>58000</v>
      </c>
      <c r="J284" s="26"/>
      <c r="K284" s="26"/>
    </row>
    <row r="285" spans="1:11" ht="12.75">
      <c r="A285" s="18" t="s">
        <v>338</v>
      </c>
      <c r="B285" s="27" t="s">
        <v>20</v>
      </c>
      <c r="C285" s="54">
        <v>16.85</v>
      </c>
      <c r="D285" s="20">
        <f>C285*E285/1000</f>
        <v>1044.7</v>
      </c>
      <c r="E285" s="14">
        <v>62000</v>
      </c>
      <c r="F285" s="20">
        <f>C285*G285/1000</f>
        <v>1027.8500000000001</v>
      </c>
      <c r="G285" s="14">
        <v>61000</v>
      </c>
      <c r="H285" s="20">
        <f>C285*I285/1000</f>
        <v>1002.5750000000002</v>
      </c>
      <c r="I285" s="14">
        <v>59500</v>
      </c>
      <c r="J285" s="26"/>
      <c r="K285" s="26"/>
    </row>
    <row r="286" spans="1:11" ht="12.75">
      <c r="A286" s="18" t="s">
        <v>339</v>
      </c>
      <c r="B286" s="27" t="s">
        <v>20</v>
      </c>
      <c r="C286" s="54">
        <v>19</v>
      </c>
      <c r="D286" s="20">
        <f>C286*E286/1000</f>
        <v>1520</v>
      </c>
      <c r="E286" s="14">
        <v>80000</v>
      </c>
      <c r="F286" s="20">
        <f>C286*G286/1000</f>
        <v>1501</v>
      </c>
      <c r="G286" s="14">
        <v>79000</v>
      </c>
      <c r="H286" s="20">
        <f>C286*I286/1000</f>
        <v>1482</v>
      </c>
      <c r="I286" s="14">
        <v>78000</v>
      </c>
      <c r="J286" s="26"/>
      <c r="K286" s="26"/>
    </row>
    <row r="287" spans="1:11" ht="12.75">
      <c r="A287" s="18" t="s">
        <v>340</v>
      </c>
      <c r="B287" s="27" t="s">
        <v>20</v>
      </c>
      <c r="C287" s="54">
        <v>21.5</v>
      </c>
      <c r="D287" s="20">
        <f>C287*E287/1000</f>
        <v>1698.5</v>
      </c>
      <c r="E287" s="14">
        <v>79000</v>
      </c>
      <c r="F287" s="20">
        <f>C287*G287/1000</f>
        <v>1677</v>
      </c>
      <c r="G287" s="14">
        <v>78000</v>
      </c>
      <c r="H287" s="20">
        <f>C287*I287/1000</f>
        <v>1634</v>
      </c>
      <c r="I287" s="14">
        <v>76000</v>
      </c>
      <c r="J287" s="26"/>
      <c r="K287" s="26"/>
    </row>
    <row r="288" spans="1:11" ht="12.75">
      <c r="A288" s="18" t="s">
        <v>341</v>
      </c>
      <c r="B288" s="27" t="s">
        <v>20</v>
      </c>
      <c r="C288" s="54">
        <v>24.5</v>
      </c>
      <c r="D288" s="20">
        <f>C288*E288/1000</f>
        <v>1984.5</v>
      </c>
      <c r="E288" s="14">
        <v>81000</v>
      </c>
      <c r="F288" s="20">
        <f>C288*G288/1000</f>
        <v>1960</v>
      </c>
      <c r="G288" s="14">
        <v>80000</v>
      </c>
      <c r="H288" s="20">
        <f>C288*I288/1000</f>
        <v>1911</v>
      </c>
      <c r="I288" s="14">
        <v>78000</v>
      </c>
      <c r="J288" s="26"/>
      <c r="K288" s="26"/>
    </row>
    <row r="289" spans="1:11" ht="12.75">
      <c r="A289" s="18" t="s">
        <v>342</v>
      </c>
      <c r="B289" s="27"/>
      <c r="C289" s="54">
        <v>28</v>
      </c>
      <c r="D289" s="20">
        <f>C289*E289/1000</f>
        <v>2184</v>
      </c>
      <c r="E289" s="14">
        <v>78000</v>
      </c>
      <c r="F289" s="20">
        <f>C289*G289/1000</f>
        <v>2128</v>
      </c>
      <c r="G289" s="14">
        <v>76000</v>
      </c>
      <c r="H289" s="20">
        <f>C289*I289/1000</f>
        <v>2072</v>
      </c>
      <c r="I289" s="14">
        <v>74000</v>
      </c>
      <c r="J289" s="26"/>
      <c r="K289" s="26"/>
    </row>
    <row r="290" spans="1:11" ht="12.75">
      <c r="A290" s="18" t="s">
        <v>343</v>
      </c>
      <c r="B290" s="27"/>
      <c r="C290" s="54">
        <v>32</v>
      </c>
      <c r="D290" s="20">
        <f>C290*E290/1000</f>
        <v>2592</v>
      </c>
      <c r="E290" s="14">
        <v>81000</v>
      </c>
      <c r="F290" s="20">
        <f>C290*G290/1000</f>
        <v>2560</v>
      </c>
      <c r="G290" s="14">
        <v>80000</v>
      </c>
      <c r="H290" s="20">
        <f>C290*I290/1000</f>
        <v>2496</v>
      </c>
      <c r="I290" s="14">
        <v>78000</v>
      </c>
      <c r="J290" s="26"/>
      <c r="K290" s="26"/>
    </row>
    <row r="291" spans="1:9" ht="12.75">
      <c r="A291" s="32"/>
      <c r="B291" s="46"/>
      <c r="C291" s="55"/>
      <c r="D291" s="48"/>
      <c r="E291" s="49"/>
      <c r="F291" s="48"/>
      <c r="G291" s="49"/>
      <c r="H291" s="48"/>
      <c r="I291" s="49"/>
    </row>
    <row r="292" spans="1:11" ht="12.75" customHeight="1">
      <c r="A292" s="18" t="s">
        <v>344</v>
      </c>
      <c r="B292" s="13" t="s">
        <v>323</v>
      </c>
      <c r="C292" s="54">
        <v>7.4</v>
      </c>
      <c r="D292" s="20">
        <f>C292*E292/1000</f>
        <v>414.4</v>
      </c>
      <c r="E292" s="14">
        <v>56000</v>
      </c>
      <c r="F292" s="13" t="s">
        <v>324</v>
      </c>
      <c r="G292" s="13"/>
      <c r="H292" s="13"/>
      <c r="I292" s="13"/>
      <c r="J292" s="26"/>
      <c r="K292" s="26"/>
    </row>
    <row r="293" spans="1:11" ht="12.75">
      <c r="A293" s="18" t="s">
        <v>345</v>
      </c>
      <c r="B293" s="13" t="s">
        <v>323</v>
      </c>
      <c r="C293" s="54">
        <v>8.86</v>
      </c>
      <c r="D293" s="20">
        <f>C293*E293/1000</f>
        <v>496.15999999999997</v>
      </c>
      <c r="E293" s="14">
        <v>56000</v>
      </c>
      <c r="F293" s="13"/>
      <c r="G293" s="13"/>
      <c r="H293" s="13"/>
      <c r="I293" s="13"/>
      <c r="J293" s="26"/>
      <c r="K293" s="26"/>
    </row>
    <row r="294" spans="1:11" ht="12.75">
      <c r="A294" s="18" t="s">
        <v>346</v>
      </c>
      <c r="B294" s="13" t="s">
        <v>323</v>
      </c>
      <c r="C294" s="54">
        <v>10.65</v>
      </c>
      <c r="D294" s="20">
        <f>C294*E294/1000</f>
        <v>596.4</v>
      </c>
      <c r="E294" s="14">
        <v>56000</v>
      </c>
      <c r="F294" s="13"/>
      <c r="G294" s="13"/>
      <c r="H294" s="13"/>
      <c r="I294" s="13"/>
      <c r="J294" s="26"/>
      <c r="K294" s="26"/>
    </row>
    <row r="295" spans="1:11" ht="12.75">
      <c r="A295" s="18" t="s">
        <v>347</v>
      </c>
      <c r="B295" s="13" t="s">
        <v>323</v>
      </c>
      <c r="C295" s="54">
        <v>12.5</v>
      </c>
      <c r="D295" s="20">
        <f>C295*E295/1000</f>
        <v>700</v>
      </c>
      <c r="E295" s="14">
        <v>56000</v>
      </c>
      <c r="F295" s="13"/>
      <c r="G295" s="13"/>
      <c r="H295" s="13"/>
      <c r="I295" s="13"/>
      <c r="J295" s="26"/>
      <c r="K295" s="26"/>
    </row>
    <row r="296" spans="1:11" ht="12.75">
      <c r="A296" s="18" t="s">
        <v>348</v>
      </c>
      <c r="B296" s="13" t="s">
        <v>323</v>
      </c>
      <c r="C296" s="54">
        <v>14.85</v>
      </c>
      <c r="D296" s="20">
        <f>C296*E296/1000</f>
        <v>831.6</v>
      </c>
      <c r="E296" s="14">
        <v>56000</v>
      </c>
      <c r="F296" s="13"/>
      <c r="G296" s="13"/>
      <c r="H296" s="13"/>
      <c r="I296" s="13"/>
      <c r="J296" s="26"/>
      <c r="K296" s="26"/>
    </row>
    <row r="297" spans="1:11" ht="12.75">
      <c r="A297" s="29"/>
      <c r="B297" s="29"/>
      <c r="C297" s="29"/>
      <c r="D297" s="29"/>
      <c r="E297" s="29"/>
      <c r="F297" s="56"/>
      <c r="G297" s="56"/>
      <c r="H297" s="56"/>
      <c r="I297" s="29"/>
      <c r="J297" s="29"/>
      <c r="K297" s="29"/>
    </row>
    <row r="298" spans="1:11" ht="12.75">
      <c r="A298" s="18" t="s">
        <v>349</v>
      </c>
      <c r="B298" s="18"/>
      <c r="C298" s="16">
        <v>16.84</v>
      </c>
      <c r="D298" s="20">
        <f>C298*E298/1000</f>
        <v>757.8</v>
      </c>
      <c r="E298" s="14">
        <v>45000</v>
      </c>
      <c r="F298" s="57"/>
      <c r="G298" s="57"/>
      <c r="H298" s="57"/>
      <c r="I298" s="57"/>
      <c r="J298" s="57"/>
      <c r="K298" s="57"/>
    </row>
    <row r="299" spans="1:11" ht="12.75">
      <c r="A299" s="18" t="s">
        <v>350</v>
      </c>
      <c r="B299" s="18"/>
      <c r="C299" s="16">
        <v>11.85</v>
      </c>
      <c r="D299" s="20">
        <f>C299*E299/1000</f>
        <v>414.75</v>
      </c>
      <c r="E299" s="14">
        <v>35000</v>
      </c>
      <c r="F299" s="57"/>
      <c r="G299" s="57"/>
      <c r="H299" s="57"/>
      <c r="I299" s="57"/>
      <c r="J299" s="57"/>
      <c r="K299" s="57"/>
    </row>
    <row r="300" spans="1:11" ht="12.75">
      <c r="A300" s="29"/>
      <c r="B300" s="29"/>
      <c r="C300" s="58"/>
      <c r="D300" s="48"/>
      <c r="E300" s="49"/>
      <c r="F300" s="29"/>
      <c r="G300" s="29"/>
      <c r="H300" s="29"/>
      <c r="I300" s="29"/>
      <c r="J300" s="29"/>
      <c r="K300" s="29"/>
    </row>
    <row r="301" spans="1:11" ht="15" customHeight="1">
      <c r="A301" s="11" t="s">
        <v>6</v>
      </c>
      <c r="B301" s="12" t="s">
        <v>7</v>
      </c>
      <c r="C301" s="31" t="s">
        <v>8</v>
      </c>
      <c r="D301" s="14" t="s">
        <v>248</v>
      </c>
      <c r="E301" s="14"/>
      <c r="F301" s="14"/>
      <c r="G301" s="14"/>
      <c r="H301" s="14" t="s">
        <v>248</v>
      </c>
      <c r="I301" s="14"/>
      <c r="J301" s="15" t="s">
        <v>12</v>
      </c>
      <c r="K301" s="15"/>
    </row>
    <row r="302" spans="1:11" ht="15" customHeight="1">
      <c r="A302" s="11"/>
      <c r="B302" s="12"/>
      <c r="C302" s="12"/>
      <c r="D302" s="16" t="s">
        <v>13</v>
      </c>
      <c r="E302" s="16" t="s">
        <v>14</v>
      </c>
      <c r="F302" s="14"/>
      <c r="G302" s="14"/>
      <c r="H302" s="16" t="s">
        <v>13</v>
      </c>
      <c r="I302" s="16" t="s">
        <v>14</v>
      </c>
      <c r="J302" s="15"/>
      <c r="K302" s="15"/>
    </row>
    <row r="303" spans="1:11" ht="12.75">
      <c r="A303" s="17" t="s">
        <v>351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2.75">
      <c r="A304" s="24" t="s">
        <v>53</v>
      </c>
      <c r="B304" s="24"/>
      <c r="C304" s="24"/>
      <c r="D304" s="24"/>
      <c r="E304" s="24"/>
      <c r="F304" s="24" t="s">
        <v>54</v>
      </c>
      <c r="G304" s="24"/>
      <c r="H304" s="24"/>
      <c r="I304" s="24"/>
      <c r="J304" s="18"/>
      <c r="K304" s="18"/>
    </row>
    <row r="305" spans="1:11" ht="12.75">
      <c r="A305" s="18" t="s">
        <v>352</v>
      </c>
      <c r="B305" s="27"/>
      <c r="C305" s="54">
        <v>2.5</v>
      </c>
      <c r="D305" s="20">
        <f>C305*E305/1000</f>
        <v>75</v>
      </c>
      <c r="E305" s="14">
        <v>30000</v>
      </c>
      <c r="F305" s="26"/>
      <c r="G305" s="26"/>
      <c r="H305" s="20">
        <f>C305*I305/1000</f>
        <v>87.5</v>
      </c>
      <c r="I305" s="14">
        <v>35000</v>
      </c>
      <c r="J305" s="26"/>
      <c r="K305" s="26"/>
    </row>
    <row r="306" spans="1:11" ht="12.75">
      <c r="A306" s="18" t="s">
        <v>353</v>
      </c>
      <c r="B306" s="27"/>
      <c r="C306" s="54">
        <v>3.2</v>
      </c>
      <c r="D306" s="20">
        <f>C306*E306/1000</f>
        <v>96</v>
      </c>
      <c r="E306" s="14">
        <v>30000</v>
      </c>
      <c r="F306" s="26"/>
      <c r="G306" s="26"/>
      <c r="H306" s="20">
        <f>C306*I306/1000</f>
        <v>112</v>
      </c>
      <c r="I306" s="14">
        <v>35000</v>
      </c>
      <c r="J306" s="26"/>
      <c r="K306" s="26"/>
    </row>
    <row r="307" spans="1:11" ht="12.75">
      <c r="A307" s="18" t="s">
        <v>354</v>
      </c>
      <c r="B307" s="27"/>
      <c r="C307" s="54">
        <v>3.8</v>
      </c>
      <c r="D307" s="20">
        <f>C307*E307/1000</f>
        <v>114</v>
      </c>
      <c r="E307" s="14">
        <v>30000</v>
      </c>
      <c r="F307" s="26"/>
      <c r="G307" s="26"/>
      <c r="H307" s="20">
        <f>C307*I307/1000</f>
        <v>133</v>
      </c>
      <c r="I307" s="14">
        <v>35000</v>
      </c>
      <c r="J307" s="26"/>
      <c r="K307" s="26"/>
    </row>
    <row r="308" spans="1:11" ht="12.75">
      <c r="A308" s="18" t="s">
        <v>355</v>
      </c>
      <c r="B308" s="27"/>
      <c r="C308" s="54">
        <v>5.72</v>
      </c>
      <c r="D308" s="20">
        <f>C308*E308/1000</f>
        <v>171.6</v>
      </c>
      <c r="E308" s="14">
        <v>30000</v>
      </c>
      <c r="F308" s="26"/>
      <c r="G308" s="26"/>
      <c r="H308" s="20">
        <f>C308*I308/1000</f>
        <v>200.2</v>
      </c>
      <c r="I308" s="14">
        <v>35000</v>
      </c>
      <c r="J308" s="26"/>
      <c r="K308" s="26"/>
    </row>
    <row r="309" spans="1:11" ht="12.75">
      <c r="A309" s="18" t="s">
        <v>356</v>
      </c>
      <c r="B309" s="27"/>
      <c r="C309" s="54">
        <v>8.37</v>
      </c>
      <c r="D309" s="20">
        <f>C309*E309/1000</f>
        <v>251.09999999999997</v>
      </c>
      <c r="E309" s="14">
        <v>30000</v>
      </c>
      <c r="F309" s="26"/>
      <c r="G309" s="26"/>
      <c r="H309" s="20">
        <f>C309*I309/1000</f>
        <v>292.95</v>
      </c>
      <c r="I309" s="14">
        <v>35000</v>
      </c>
      <c r="J309" s="26"/>
      <c r="K309" s="26"/>
    </row>
    <row r="310" spans="1:11" ht="12.75">
      <c r="A310" s="18" t="s">
        <v>357</v>
      </c>
      <c r="B310" s="27"/>
      <c r="C310" s="54">
        <v>9.02</v>
      </c>
      <c r="D310" s="20">
        <f>C310*E310/1000</f>
        <v>270.6</v>
      </c>
      <c r="E310" s="14">
        <v>30000</v>
      </c>
      <c r="F310" s="26"/>
      <c r="G310" s="26"/>
      <c r="H310" s="20">
        <f>C310*I310/1000</f>
        <v>315.7</v>
      </c>
      <c r="I310" s="14">
        <v>35000</v>
      </c>
      <c r="J310" s="26"/>
      <c r="K310" s="26"/>
    </row>
    <row r="311" spans="1:11" ht="12.75">
      <c r="A311" s="18" t="s">
        <v>358</v>
      </c>
      <c r="B311" s="27"/>
      <c r="C311" s="54">
        <v>10.95</v>
      </c>
      <c r="D311" s="20">
        <f>C311*E311/1000</f>
        <v>328.5</v>
      </c>
      <c r="E311" s="14">
        <v>30000</v>
      </c>
      <c r="F311" s="26"/>
      <c r="G311" s="26"/>
      <c r="H311" s="20">
        <f>C311*I311/1000</f>
        <v>383.25</v>
      </c>
      <c r="I311" s="14">
        <v>35000</v>
      </c>
      <c r="J311" s="26"/>
      <c r="K311" s="26"/>
    </row>
    <row r="312" spans="1:11" ht="12.75">
      <c r="A312" s="18" t="s">
        <v>359</v>
      </c>
      <c r="B312" s="27"/>
      <c r="C312" s="54">
        <v>12.3</v>
      </c>
      <c r="D312" s="20">
        <f>C312*E312/1000</f>
        <v>369</v>
      </c>
      <c r="E312" s="14">
        <v>30000</v>
      </c>
      <c r="F312" s="26"/>
      <c r="G312" s="26"/>
      <c r="H312" s="20">
        <f>C312*I312/1000</f>
        <v>430.5</v>
      </c>
      <c r="I312" s="14">
        <v>35000</v>
      </c>
      <c r="J312" s="26"/>
      <c r="K312" s="26"/>
    </row>
    <row r="313" spans="1:11" ht="12.75">
      <c r="A313" s="18" t="s">
        <v>360</v>
      </c>
      <c r="B313" s="27"/>
      <c r="C313" s="54">
        <v>15.5</v>
      </c>
      <c r="D313" s="20">
        <f>C313*E313/1000</f>
        <v>465</v>
      </c>
      <c r="E313" s="14">
        <v>30000</v>
      </c>
      <c r="F313" s="26"/>
      <c r="G313" s="26"/>
      <c r="H313" s="20">
        <f>C313*I313/1000</f>
        <v>542.5</v>
      </c>
      <c r="I313" s="14">
        <v>35000</v>
      </c>
      <c r="J313" s="26"/>
      <c r="K313" s="26"/>
    </row>
    <row r="314" spans="1:11" ht="12.75">
      <c r="A314" s="18" t="s">
        <v>361</v>
      </c>
      <c r="B314" s="27"/>
      <c r="C314" s="54">
        <v>21.45</v>
      </c>
      <c r="D314" s="20">
        <f>C314*E314/1000</f>
        <v>600.6</v>
      </c>
      <c r="E314" s="14">
        <v>28000</v>
      </c>
      <c r="F314" s="26"/>
      <c r="G314" s="26"/>
      <c r="H314" s="20">
        <f>C314*I314/1000</f>
        <v>707.85</v>
      </c>
      <c r="I314" s="14">
        <v>33000</v>
      </c>
      <c r="J314" s="26"/>
      <c r="K314" s="26"/>
    </row>
    <row r="315" spans="1:11" ht="12.75">
      <c r="A315" s="18" t="s">
        <v>362</v>
      </c>
      <c r="B315" s="27"/>
      <c r="C315" s="54">
        <v>19.85</v>
      </c>
      <c r="D315" s="20">
        <f>C315*E315/1000</f>
        <v>496.25000000000006</v>
      </c>
      <c r="E315" s="14">
        <v>25000</v>
      </c>
      <c r="F315" s="26"/>
      <c r="G315" s="26"/>
      <c r="H315" s="20">
        <f>C315*I315/1000</f>
        <v>595.5</v>
      </c>
      <c r="I315" s="14">
        <v>30000</v>
      </c>
      <c r="J315" s="26"/>
      <c r="K315" s="26"/>
    </row>
    <row r="316" spans="1:11" ht="12.75">
      <c r="A316" s="17" t="s">
        <v>363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2.75">
      <c r="A317" s="18" t="s">
        <v>364</v>
      </c>
      <c r="B317" s="27"/>
      <c r="C317" s="54">
        <v>4.9</v>
      </c>
      <c r="D317" s="20">
        <f>C317*E317/1000</f>
        <v>137.2</v>
      </c>
      <c r="E317" s="14">
        <v>28000</v>
      </c>
      <c r="F317" s="26"/>
      <c r="G317" s="26"/>
      <c r="H317" s="20">
        <f>C317*I317/1000</f>
        <v>161.7</v>
      </c>
      <c r="I317" s="14">
        <v>33000</v>
      </c>
      <c r="J317" s="26"/>
      <c r="K317" s="26"/>
    </row>
    <row r="318" spans="1:11" ht="12.75">
      <c r="A318" s="18" t="s">
        <v>365</v>
      </c>
      <c r="B318" s="27"/>
      <c r="C318" s="54">
        <v>6</v>
      </c>
      <c r="D318" s="20">
        <f>C318*E318/1000</f>
        <v>168</v>
      </c>
      <c r="E318" s="14">
        <v>28000</v>
      </c>
      <c r="F318" s="26"/>
      <c r="G318" s="26"/>
      <c r="H318" s="20">
        <f>C318*I318/1000</f>
        <v>198</v>
      </c>
      <c r="I318" s="14">
        <v>33000</v>
      </c>
      <c r="J318" s="26"/>
      <c r="K318" s="26"/>
    </row>
    <row r="319" spans="1:11" ht="12.75">
      <c r="A319" s="18" t="s">
        <v>366</v>
      </c>
      <c r="B319" s="27"/>
      <c r="C319" s="54">
        <v>7.4</v>
      </c>
      <c r="D319" s="20">
        <f>C319*E319/1000</f>
        <v>222</v>
      </c>
      <c r="E319" s="14">
        <v>30000</v>
      </c>
      <c r="F319" s="26"/>
      <c r="G319" s="26"/>
      <c r="H319" s="20">
        <f>C319*I319/1000</f>
        <v>259</v>
      </c>
      <c r="I319" s="14">
        <v>35000</v>
      </c>
      <c r="J319" s="26"/>
      <c r="K319" s="26"/>
    </row>
    <row r="320" spans="1:11" ht="12.75">
      <c r="A320" s="18" t="s">
        <v>367</v>
      </c>
      <c r="B320" s="27"/>
      <c r="C320" s="54">
        <v>8.86</v>
      </c>
      <c r="D320" s="20">
        <f>C320*E320/1000</f>
        <v>354.4</v>
      </c>
      <c r="E320" s="14">
        <v>40000</v>
      </c>
      <c r="F320" s="26"/>
      <c r="G320" s="26"/>
      <c r="H320" s="20">
        <f>C320*I320/1000</f>
        <v>398.7</v>
      </c>
      <c r="I320" s="14">
        <v>45000</v>
      </c>
      <c r="J320" s="26"/>
      <c r="K320" s="26"/>
    </row>
    <row r="321" spans="1:11" ht="12.75">
      <c r="A321" s="18" t="s">
        <v>368</v>
      </c>
      <c r="B321" s="27"/>
      <c r="C321" s="54">
        <v>10.65</v>
      </c>
      <c r="D321" s="20">
        <f>C321*E321/1000</f>
        <v>319.5</v>
      </c>
      <c r="E321" s="14">
        <v>30000</v>
      </c>
      <c r="F321" s="26"/>
      <c r="G321" s="26"/>
      <c r="H321" s="20">
        <f>C321*I321/1000</f>
        <v>372.75</v>
      </c>
      <c r="I321" s="14">
        <v>35000</v>
      </c>
      <c r="J321" s="26"/>
      <c r="K321" s="26"/>
    </row>
    <row r="322" spans="1:11" ht="12.75">
      <c r="A322" s="18" t="s">
        <v>369</v>
      </c>
      <c r="B322" s="27"/>
      <c r="C322" s="54">
        <v>12.77</v>
      </c>
      <c r="D322" s="20">
        <f>C322*E322/1000</f>
        <v>446.95</v>
      </c>
      <c r="E322" s="14">
        <v>35000</v>
      </c>
      <c r="F322" s="26"/>
      <c r="G322" s="26"/>
      <c r="H322" s="20">
        <f>C322*I322/1000</f>
        <v>510.8</v>
      </c>
      <c r="I322" s="14">
        <v>40000</v>
      </c>
      <c r="J322" s="26"/>
      <c r="K322" s="26"/>
    </row>
    <row r="323" spans="1:11" ht="12.75">
      <c r="A323" s="18" t="s">
        <v>370</v>
      </c>
      <c r="B323" s="27"/>
      <c r="C323" s="54">
        <v>14.85</v>
      </c>
      <c r="D323" s="20">
        <f>C323*E323/1000</f>
        <v>519.75</v>
      </c>
      <c r="E323" s="14">
        <v>35000</v>
      </c>
      <c r="F323" s="26"/>
      <c r="G323" s="26"/>
      <c r="H323" s="20">
        <f>C323*I323/1000</f>
        <v>594</v>
      </c>
      <c r="I323" s="14">
        <v>40000</v>
      </c>
      <c r="J323" s="26"/>
      <c r="K323" s="26"/>
    </row>
    <row r="324" spans="1:11" ht="12.75">
      <c r="A324" s="18" t="s">
        <v>371</v>
      </c>
      <c r="B324" s="27"/>
      <c r="C324" s="54">
        <v>16.85</v>
      </c>
      <c r="D324" s="20">
        <f>C324*E324/1000</f>
        <v>589.75</v>
      </c>
      <c r="E324" s="14">
        <v>35000</v>
      </c>
      <c r="F324" s="26"/>
      <c r="G324" s="26"/>
      <c r="H324" s="20">
        <f>C324*I324/1000</f>
        <v>674</v>
      </c>
      <c r="I324" s="14">
        <v>40000</v>
      </c>
      <c r="J324" s="26"/>
      <c r="K324" s="26"/>
    </row>
    <row r="325" spans="1:11" ht="12.75">
      <c r="A325" s="18" t="s">
        <v>372</v>
      </c>
      <c r="B325" s="27"/>
      <c r="C325" s="54">
        <v>19</v>
      </c>
      <c r="D325" s="20">
        <f>C325*E325/1000</f>
        <v>855</v>
      </c>
      <c r="E325" s="14">
        <v>45000</v>
      </c>
      <c r="F325" s="26"/>
      <c r="G325" s="26"/>
      <c r="H325" s="20">
        <f>C325*I325/1000</f>
        <v>950</v>
      </c>
      <c r="I325" s="14">
        <v>50000</v>
      </c>
      <c r="J325" s="26"/>
      <c r="K325" s="26"/>
    </row>
    <row r="326" spans="1:11" ht="12.75">
      <c r="A326" s="18" t="s">
        <v>373</v>
      </c>
      <c r="B326" s="27"/>
      <c r="C326" s="54">
        <v>21.5</v>
      </c>
      <c r="D326" s="20">
        <f>C326*E326/1000</f>
        <v>967.5</v>
      </c>
      <c r="E326" s="14">
        <v>45000</v>
      </c>
      <c r="F326" s="26"/>
      <c r="G326" s="26"/>
      <c r="H326" s="20">
        <f>C326*I326/1000</f>
        <v>1075</v>
      </c>
      <c r="I326" s="14">
        <v>50000</v>
      </c>
      <c r="J326" s="26"/>
      <c r="K326" s="26"/>
    </row>
    <row r="327" spans="1:11" ht="12.75">
      <c r="A327" s="18" t="s">
        <v>374</v>
      </c>
      <c r="B327" s="27"/>
      <c r="C327" s="54">
        <v>25</v>
      </c>
      <c r="D327" s="20">
        <f>C327*E327/1000</f>
        <v>1125</v>
      </c>
      <c r="E327" s="14">
        <v>45000</v>
      </c>
      <c r="F327" s="26"/>
      <c r="G327" s="26"/>
      <c r="H327" s="20">
        <f>C327*I327/1000</f>
        <v>1250</v>
      </c>
      <c r="I327" s="14">
        <v>50000</v>
      </c>
      <c r="J327" s="26"/>
      <c r="K327" s="26"/>
    </row>
    <row r="328" spans="1:11" ht="12.75">
      <c r="A328" s="18" t="s">
        <v>375</v>
      </c>
      <c r="B328" s="27"/>
      <c r="C328" s="54">
        <v>28</v>
      </c>
      <c r="D328" s="20">
        <f>C328*E328/1000</f>
        <v>1260</v>
      </c>
      <c r="E328" s="14">
        <v>45000</v>
      </c>
      <c r="F328" s="26"/>
      <c r="G328" s="26"/>
      <c r="H328" s="20">
        <f>C328*I328/1000</f>
        <v>1400</v>
      </c>
      <c r="I328" s="14">
        <v>50000</v>
      </c>
      <c r="J328" s="26"/>
      <c r="K328" s="26"/>
    </row>
    <row r="329" spans="1:11" ht="12.75">
      <c r="A329" s="18" t="s">
        <v>376</v>
      </c>
      <c r="B329" s="27"/>
      <c r="C329" s="54">
        <v>32</v>
      </c>
      <c r="D329" s="20">
        <f>C329*E329/1000</f>
        <v>1440</v>
      </c>
      <c r="E329" s="14">
        <v>45000</v>
      </c>
      <c r="F329" s="26"/>
      <c r="G329" s="26"/>
      <c r="H329" s="20">
        <f>C329*I329/1000</f>
        <v>1600</v>
      </c>
      <c r="I329" s="14">
        <v>50000</v>
      </c>
      <c r="J329" s="26"/>
      <c r="K329" s="26"/>
    </row>
    <row r="330" spans="1:11" ht="12.75">
      <c r="A330" s="32"/>
      <c r="B330" s="46"/>
      <c r="C330" s="55"/>
      <c r="D330" s="48"/>
      <c r="E330" s="49"/>
      <c r="F330" s="29"/>
      <c r="G330" s="29"/>
      <c r="H330" s="48"/>
      <c r="I330" s="49"/>
      <c r="J330" s="29"/>
      <c r="K330" s="29"/>
    </row>
    <row r="331" spans="1:11" ht="15" customHeight="1">
      <c r="A331" s="11" t="s">
        <v>6</v>
      </c>
      <c r="B331" s="12" t="s">
        <v>7</v>
      </c>
      <c r="C331" s="13" t="s">
        <v>8</v>
      </c>
      <c r="D331" s="14" t="s">
        <v>9</v>
      </c>
      <c r="E331" s="14"/>
      <c r="F331" s="14" t="s">
        <v>10</v>
      </c>
      <c r="G331" s="14"/>
      <c r="H331" s="14" t="s">
        <v>11</v>
      </c>
      <c r="I331" s="14"/>
      <c r="J331" s="15" t="s">
        <v>12</v>
      </c>
      <c r="K331" s="15"/>
    </row>
    <row r="332" spans="1:11" ht="15" customHeight="1">
      <c r="A332" s="11"/>
      <c r="B332" s="12"/>
      <c r="C332" s="12"/>
      <c r="D332" s="16" t="s">
        <v>13</v>
      </c>
      <c r="E332" s="16" t="s">
        <v>14</v>
      </c>
      <c r="F332" s="16" t="s">
        <v>13</v>
      </c>
      <c r="G332" s="16" t="s">
        <v>14</v>
      </c>
      <c r="H332" s="16" t="s">
        <v>13</v>
      </c>
      <c r="I332" s="16" t="s">
        <v>14</v>
      </c>
      <c r="J332" s="15"/>
      <c r="K332" s="15"/>
    </row>
    <row r="333" spans="1:11" ht="15" customHeight="1">
      <c r="A333" s="17" t="s">
        <v>377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2.75">
      <c r="A334" s="18" t="s">
        <v>378</v>
      </c>
      <c r="B334" s="27" t="s">
        <v>17</v>
      </c>
      <c r="C334" s="54">
        <v>0.98</v>
      </c>
      <c r="D334" s="20">
        <f>C334*E334/1000</f>
        <v>44.1</v>
      </c>
      <c r="E334" s="14">
        <v>45000</v>
      </c>
      <c r="F334" s="20">
        <f>C334*G334/1000</f>
        <v>43.12</v>
      </c>
      <c r="G334" s="14">
        <v>44000</v>
      </c>
      <c r="H334" s="20">
        <f>C334*I334/1000</f>
        <v>42.14</v>
      </c>
      <c r="I334" s="14">
        <v>43000</v>
      </c>
      <c r="J334" s="26"/>
      <c r="K334" s="26"/>
    </row>
    <row r="335" spans="1:11" ht="12.75">
      <c r="A335" s="18" t="s">
        <v>379</v>
      </c>
      <c r="B335" s="27" t="s">
        <v>380</v>
      </c>
      <c r="C335" s="54">
        <v>2.5</v>
      </c>
      <c r="D335" s="20">
        <f>C335*E335/1000</f>
        <v>112.5</v>
      </c>
      <c r="E335" s="14">
        <v>45000</v>
      </c>
      <c r="F335" s="20">
        <f>C335*G335/1000</f>
        <v>110</v>
      </c>
      <c r="G335" s="14">
        <v>44000</v>
      </c>
      <c r="H335" s="20">
        <f>C335*I335/1000</f>
        <v>107.5</v>
      </c>
      <c r="I335" s="14">
        <v>43000</v>
      </c>
      <c r="J335" s="26"/>
      <c r="K335" s="26"/>
    </row>
    <row r="336" spans="1:11" ht="12.75">
      <c r="A336" s="18" t="s">
        <v>381</v>
      </c>
      <c r="B336" s="27" t="s">
        <v>382</v>
      </c>
      <c r="C336" s="54">
        <v>3.35</v>
      </c>
      <c r="D336" s="20">
        <f>C336*E336/1000</f>
        <v>150.75</v>
      </c>
      <c r="E336" s="14">
        <v>45000</v>
      </c>
      <c r="F336" s="20">
        <f>C336*G336/1000</f>
        <v>147.4</v>
      </c>
      <c r="G336" s="14">
        <v>44000</v>
      </c>
      <c r="H336" s="20">
        <f>C336*I336/1000</f>
        <v>144.05</v>
      </c>
      <c r="I336" s="14">
        <v>43000</v>
      </c>
      <c r="J336" s="26"/>
      <c r="K336" s="26"/>
    </row>
    <row r="337" spans="1:11" ht="12.75">
      <c r="A337" s="18" t="s">
        <v>383</v>
      </c>
      <c r="B337" s="27" t="s">
        <v>17</v>
      </c>
      <c r="C337" s="54">
        <v>3.92</v>
      </c>
      <c r="D337" s="20">
        <f>C337*E337/1000</f>
        <v>176.4</v>
      </c>
      <c r="E337" s="14">
        <v>45000</v>
      </c>
      <c r="F337" s="20">
        <f>C337*G337/1000</f>
        <v>172.48</v>
      </c>
      <c r="G337" s="14">
        <v>44000</v>
      </c>
      <c r="H337" s="20">
        <f>C337*I337/1000</f>
        <v>168.56</v>
      </c>
      <c r="I337" s="14">
        <v>43000</v>
      </c>
      <c r="J337" s="26"/>
      <c r="K337" s="26"/>
    </row>
    <row r="338" spans="1:11" ht="12.75">
      <c r="A338" s="17" t="s">
        <v>384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2.75">
      <c r="A339" s="18" t="s">
        <v>385</v>
      </c>
      <c r="B339" s="27" t="s">
        <v>386</v>
      </c>
      <c r="C339" s="16" t="s">
        <v>387</v>
      </c>
      <c r="D339" s="20">
        <f>2*E339/1000</f>
        <v>97</v>
      </c>
      <c r="E339" s="14">
        <v>48500</v>
      </c>
      <c r="F339" s="26"/>
      <c r="G339" s="26"/>
      <c r="H339" s="26"/>
      <c r="I339" s="26"/>
      <c r="J339" s="26"/>
      <c r="K339" s="26"/>
    </row>
    <row r="340" spans="1:11" ht="12.75">
      <c r="A340" s="18" t="s">
        <v>388</v>
      </c>
      <c r="B340" s="27" t="s">
        <v>386</v>
      </c>
      <c r="C340" s="16" t="s">
        <v>389</v>
      </c>
      <c r="D340" s="20">
        <f>3.09*E340/1000</f>
        <v>148.32</v>
      </c>
      <c r="E340" s="14">
        <v>48000</v>
      </c>
      <c r="F340" s="26"/>
      <c r="G340" s="26"/>
      <c r="H340" s="26"/>
      <c r="I340" s="26"/>
      <c r="J340" s="26"/>
      <c r="K340" s="26"/>
    </row>
    <row r="341" spans="1:11" ht="12.75">
      <c r="A341" s="18" t="s">
        <v>390</v>
      </c>
      <c r="B341" s="27" t="s">
        <v>386</v>
      </c>
      <c r="C341" s="16" t="s">
        <v>391</v>
      </c>
      <c r="D341" s="20">
        <f>4*E341/1000</f>
        <v>192</v>
      </c>
      <c r="E341" s="14">
        <v>48000</v>
      </c>
      <c r="F341" s="26"/>
      <c r="G341" s="26"/>
      <c r="H341" s="26"/>
      <c r="I341" s="26"/>
      <c r="J341" s="26"/>
      <c r="K341" s="26"/>
    </row>
    <row r="342" spans="1:11" ht="12.75">
      <c r="A342" s="18" t="s">
        <v>392</v>
      </c>
      <c r="B342" s="27" t="s">
        <v>386</v>
      </c>
      <c r="C342" s="16" t="s">
        <v>391</v>
      </c>
      <c r="D342" s="20">
        <f>4*E342/1000</f>
        <v>192</v>
      </c>
      <c r="E342" s="14">
        <v>48000</v>
      </c>
      <c r="F342" s="26"/>
      <c r="G342" s="26"/>
      <c r="H342" s="26"/>
      <c r="I342" s="26"/>
      <c r="J342" s="26"/>
      <c r="K342" s="26"/>
    </row>
    <row r="343" spans="1:11" ht="12.75">
      <c r="A343" s="17" t="s">
        <v>393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2.75">
      <c r="A344" s="18" t="s">
        <v>394</v>
      </c>
      <c r="B344" s="18"/>
      <c r="C344" s="18"/>
      <c r="D344" s="18"/>
      <c r="E344" s="14">
        <v>40000</v>
      </c>
      <c r="F344" s="26"/>
      <c r="G344" s="26"/>
      <c r="H344" s="26"/>
      <c r="I344" s="26"/>
      <c r="J344" s="26"/>
      <c r="K344" s="26"/>
    </row>
    <row r="345" spans="1:11" ht="12.75">
      <c r="A345" s="18" t="s">
        <v>395</v>
      </c>
      <c r="B345" s="18"/>
      <c r="C345" s="18"/>
      <c r="D345" s="18"/>
      <c r="E345" s="14">
        <v>40000</v>
      </c>
      <c r="F345" s="26"/>
      <c r="G345" s="26"/>
      <c r="H345" s="26"/>
      <c r="I345" s="26"/>
      <c r="J345" s="26"/>
      <c r="K345" s="26"/>
    </row>
    <row r="346" spans="1:11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1:11" ht="12.75">
      <c r="A347" s="18" t="s">
        <v>396</v>
      </c>
      <c r="B347" s="14"/>
      <c r="C347" s="14" t="s">
        <v>397</v>
      </c>
      <c r="D347" s="18"/>
      <c r="E347" s="14" t="s">
        <v>398</v>
      </c>
      <c r="F347" s="18"/>
      <c r="G347" s="18"/>
      <c r="H347" s="18"/>
      <c r="I347" s="18"/>
      <c r="J347" s="18"/>
      <c r="K347" s="18"/>
    </row>
    <row r="348" spans="1:11" ht="12.75">
      <c r="A348" s="18" t="s">
        <v>399</v>
      </c>
      <c r="B348" s="14"/>
      <c r="C348" s="14"/>
      <c r="D348" s="18"/>
      <c r="E348" s="14" t="s">
        <v>400</v>
      </c>
      <c r="F348" s="18"/>
      <c r="G348" s="18"/>
      <c r="H348" s="18"/>
      <c r="I348" s="18"/>
      <c r="J348" s="18"/>
      <c r="K348" s="18"/>
    </row>
    <row r="349" spans="1:11" ht="12.75">
      <c r="A349" s="32"/>
      <c r="B349" s="49"/>
      <c r="C349" s="49"/>
      <c r="D349" s="32"/>
      <c r="E349" s="49"/>
      <c r="F349" s="32"/>
      <c r="G349" s="32"/>
      <c r="H349" s="32"/>
      <c r="I349" s="32"/>
      <c r="J349" s="32"/>
      <c r="K349" s="32"/>
    </row>
    <row r="350" spans="1:11" ht="12.75">
      <c r="A350" s="18" t="s">
        <v>401</v>
      </c>
      <c r="B350" s="18"/>
      <c r="C350" s="18"/>
      <c r="D350" s="18"/>
      <c r="E350" s="14" t="s">
        <v>402</v>
      </c>
      <c r="F350" s="18"/>
      <c r="G350" s="18"/>
      <c r="H350" s="18"/>
      <c r="I350" s="18"/>
      <c r="J350" s="18"/>
      <c r="K350" s="18"/>
    </row>
    <row r="351" spans="1:11" ht="12.75">
      <c r="A351" s="18" t="s">
        <v>403</v>
      </c>
      <c r="B351" s="18"/>
      <c r="C351" s="18"/>
      <c r="D351" s="18"/>
      <c r="E351" s="14" t="s">
        <v>404</v>
      </c>
      <c r="F351" s="18"/>
      <c r="G351" s="18"/>
      <c r="H351" s="18"/>
      <c r="I351" s="18"/>
      <c r="J351" s="18"/>
      <c r="K351" s="18"/>
    </row>
    <row r="352" spans="1:11" ht="12.75">
      <c r="A352" s="18" t="s">
        <v>405</v>
      </c>
      <c r="B352" s="18"/>
      <c r="C352" s="18"/>
      <c r="D352" s="18"/>
      <c r="E352" s="14" t="s">
        <v>406</v>
      </c>
      <c r="F352" s="18"/>
      <c r="G352" s="18"/>
      <c r="H352" s="18"/>
      <c r="I352" s="18"/>
      <c r="J352" s="18"/>
      <c r="K352" s="18"/>
    </row>
    <row r="353" spans="1:11" ht="12.75">
      <c r="A353" s="18" t="s">
        <v>407</v>
      </c>
      <c r="B353" s="18"/>
      <c r="C353" s="18"/>
      <c r="D353" s="18"/>
      <c r="E353" s="14" t="s">
        <v>404</v>
      </c>
      <c r="F353" s="18"/>
      <c r="G353" s="18"/>
      <c r="H353" s="18"/>
      <c r="I353" s="18"/>
      <c r="J353" s="18"/>
      <c r="K353" s="18"/>
    </row>
    <row r="354" spans="1:11" ht="12.75">
      <c r="A354" s="18" t="s">
        <v>408</v>
      </c>
      <c r="B354" s="27"/>
      <c r="C354" s="18"/>
      <c r="D354" s="18"/>
      <c r="E354" s="14" t="s">
        <v>409</v>
      </c>
      <c r="F354" s="18"/>
      <c r="G354" s="18"/>
      <c r="H354" s="18"/>
      <c r="I354" s="18"/>
      <c r="J354" s="18"/>
      <c r="K354" s="18"/>
    </row>
    <row r="355" spans="1:11" ht="12.75">
      <c r="A355" s="18" t="s">
        <v>410</v>
      </c>
      <c r="B355" s="18"/>
      <c r="C355" s="18"/>
      <c r="D355" s="18"/>
      <c r="E355" s="14" t="s">
        <v>411</v>
      </c>
      <c r="F355" s="18"/>
      <c r="G355" s="18"/>
      <c r="H355" s="18"/>
      <c r="I355" s="18"/>
      <c r="J355" s="18"/>
      <c r="K355" s="18"/>
    </row>
    <row r="356" spans="1:11" ht="12.75">
      <c r="A356" s="32"/>
      <c r="B356" s="32"/>
      <c r="C356" s="32"/>
      <c r="D356" s="32"/>
      <c r="E356" s="49"/>
      <c r="F356" s="32"/>
      <c r="G356" s="32"/>
      <c r="H356" s="32"/>
      <c r="I356" s="32"/>
      <c r="J356" s="32"/>
      <c r="K356" s="32"/>
    </row>
    <row r="357" spans="1:11" ht="12.75">
      <c r="A357" s="18" t="s">
        <v>412</v>
      </c>
      <c r="B357" s="18"/>
      <c r="C357" s="18"/>
      <c r="D357" s="18"/>
      <c r="E357" s="14" t="s">
        <v>413</v>
      </c>
      <c r="F357" s="18"/>
      <c r="G357" s="18"/>
      <c r="H357" s="18"/>
      <c r="I357" s="18"/>
      <c r="J357" s="18"/>
      <c r="K357" s="18"/>
    </row>
    <row r="358" spans="1:11" ht="12.75">
      <c r="A358" s="18" t="s">
        <v>414</v>
      </c>
      <c r="B358" s="18"/>
      <c r="C358" s="18"/>
      <c r="D358" s="18"/>
      <c r="E358" s="14" t="s">
        <v>415</v>
      </c>
      <c r="F358" s="18"/>
      <c r="G358" s="18"/>
      <c r="H358" s="18"/>
      <c r="I358" s="18"/>
      <c r="J358" s="18"/>
      <c r="K358" s="18"/>
    </row>
    <row r="359" spans="1:11" ht="12.75">
      <c r="A359" s="18" t="s">
        <v>416</v>
      </c>
      <c r="B359" s="18"/>
      <c r="C359" s="18"/>
      <c r="D359" s="18"/>
      <c r="E359" s="14" t="s">
        <v>417</v>
      </c>
      <c r="F359" s="18"/>
      <c r="G359" s="18"/>
      <c r="H359" s="18"/>
      <c r="I359" s="18"/>
      <c r="J359" s="18"/>
      <c r="K359" s="18"/>
    </row>
    <row r="360" spans="1:11" ht="12.75">
      <c r="A360" s="18" t="s">
        <v>418</v>
      </c>
      <c r="B360" s="18"/>
      <c r="C360" s="18"/>
      <c r="D360" s="18"/>
      <c r="E360" s="14" t="s">
        <v>419</v>
      </c>
      <c r="F360" s="18"/>
      <c r="G360" s="18"/>
      <c r="H360" s="18"/>
      <c r="I360" s="18"/>
      <c r="J360" s="18"/>
      <c r="K360" s="18"/>
    </row>
    <row r="361" spans="1:11" ht="12.75">
      <c r="A361" s="18" t="s">
        <v>420</v>
      </c>
      <c r="B361" s="18"/>
      <c r="C361" s="18"/>
      <c r="D361" s="18"/>
      <c r="E361" s="14" t="s">
        <v>421</v>
      </c>
      <c r="F361" s="18"/>
      <c r="G361" s="18"/>
      <c r="H361" s="18"/>
      <c r="I361" s="18"/>
      <c r="J361" s="18"/>
      <c r="K361" s="18"/>
    </row>
    <row r="362" spans="1:11" ht="12.75">
      <c r="A362" s="32"/>
      <c r="B362" s="32"/>
      <c r="C362" s="32"/>
      <c r="D362" s="32"/>
      <c r="E362" s="49"/>
      <c r="F362" s="32"/>
      <c r="G362" s="32"/>
      <c r="H362" s="32"/>
      <c r="I362" s="32"/>
      <c r="J362" s="32"/>
      <c r="K362" s="32"/>
    </row>
    <row r="363" spans="1:11" ht="12.75">
      <c r="A363" s="18" t="s">
        <v>422</v>
      </c>
      <c r="B363" s="18"/>
      <c r="C363" s="18"/>
      <c r="D363" s="18"/>
      <c r="E363" s="14" t="s">
        <v>402</v>
      </c>
      <c r="F363" s="18"/>
      <c r="G363" s="18"/>
      <c r="H363" s="18"/>
      <c r="I363" s="18"/>
      <c r="J363" s="18"/>
      <c r="K363" s="18"/>
    </row>
    <row r="364" spans="1:11" ht="12.75">
      <c r="A364" s="18" t="s">
        <v>423</v>
      </c>
      <c r="B364" s="18"/>
      <c r="C364" s="18"/>
      <c r="D364" s="18"/>
      <c r="E364" s="14" t="s">
        <v>406</v>
      </c>
      <c r="F364" s="18"/>
      <c r="G364" s="18"/>
      <c r="H364" s="18"/>
      <c r="I364" s="18"/>
      <c r="J364" s="18"/>
      <c r="K364" s="18"/>
    </row>
    <row r="366" spans="1:11" ht="12.75">
      <c r="A366" s="18" t="s">
        <v>424</v>
      </c>
      <c r="B366" s="18"/>
      <c r="C366" s="16" t="s">
        <v>425</v>
      </c>
      <c r="D366" s="18"/>
      <c r="E366" s="14" t="s">
        <v>419</v>
      </c>
      <c r="F366" s="26"/>
      <c r="G366" s="26"/>
      <c r="H366" s="26"/>
      <c r="I366" s="26"/>
      <c r="J366" s="26"/>
      <c r="K366" s="26"/>
    </row>
    <row r="367" spans="1:11" ht="12.75">
      <c r="A367" s="18" t="s">
        <v>426</v>
      </c>
      <c r="B367" s="18"/>
      <c r="C367" s="16" t="s">
        <v>427</v>
      </c>
      <c r="D367" s="18"/>
      <c r="E367" s="14" t="s">
        <v>428</v>
      </c>
      <c r="F367" s="26"/>
      <c r="G367" s="26"/>
      <c r="H367" s="26"/>
      <c r="I367" s="26"/>
      <c r="J367" s="26"/>
      <c r="K367" s="26"/>
    </row>
    <row r="368" spans="1:11" ht="12.75">
      <c r="A368" s="18" t="s">
        <v>429</v>
      </c>
      <c r="B368" s="18"/>
      <c r="C368" s="16" t="s">
        <v>430</v>
      </c>
      <c r="D368" s="18"/>
      <c r="E368" s="14" t="s">
        <v>431</v>
      </c>
      <c r="F368" s="26"/>
      <c r="G368" s="26"/>
      <c r="H368" s="26"/>
      <c r="I368" s="26"/>
      <c r="J368" s="26"/>
      <c r="K368" s="26"/>
    </row>
    <row r="370" spans="2:10" ht="12.75">
      <c r="B370" s="59" t="s">
        <v>432</v>
      </c>
      <c r="C370" s="59"/>
      <c r="D370" s="59"/>
      <c r="E370" s="59"/>
      <c r="F370" s="59"/>
      <c r="G370" s="59"/>
      <c r="H370" s="59"/>
      <c r="I370" s="59"/>
      <c r="J370" s="59"/>
    </row>
    <row r="371" spans="2:10" ht="12.75">
      <c r="B371" s="59" t="s">
        <v>433</v>
      </c>
      <c r="C371" s="59"/>
      <c r="D371" s="59"/>
      <c r="E371" s="59"/>
      <c r="F371" s="59"/>
      <c r="G371" s="59"/>
      <c r="H371" s="59"/>
      <c r="I371" s="59"/>
      <c r="J371" s="59"/>
    </row>
    <row r="372" spans="2:10" ht="12.75">
      <c r="B372" s="32" t="s">
        <v>434</v>
      </c>
      <c r="C372" s="32"/>
      <c r="D372" s="32"/>
      <c r="E372" s="32"/>
      <c r="F372" s="32"/>
      <c r="G372" s="32"/>
      <c r="H372" s="32"/>
      <c r="I372" s="32"/>
      <c r="J372" s="32"/>
    </row>
    <row r="373" spans="2:10" ht="12.75">
      <c r="B373" s="32" t="s">
        <v>435</v>
      </c>
      <c r="C373" s="32"/>
      <c r="D373" s="32"/>
      <c r="E373" s="32"/>
      <c r="F373" s="32"/>
      <c r="G373" s="32"/>
      <c r="H373" s="32"/>
      <c r="I373" s="32"/>
      <c r="J373" s="32"/>
    </row>
    <row r="377" ht="12.75">
      <c r="I377" t="s">
        <v>436</v>
      </c>
    </row>
  </sheetData>
  <sheetProtection selectLockedCells="1" selectUnlockedCells="1"/>
  <mergeCells count="134">
    <mergeCell ref="B1:F1"/>
    <mergeCell ref="H1:K5"/>
    <mergeCell ref="B2:F3"/>
    <mergeCell ref="C5:F5"/>
    <mergeCell ref="J7:K7"/>
    <mergeCell ref="H8:I8"/>
    <mergeCell ref="A10:A11"/>
    <mergeCell ref="B10:B11"/>
    <mergeCell ref="C10:C11"/>
    <mergeCell ref="D10:E10"/>
    <mergeCell ref="F10:G10"/>
    <mergeCell ref="H10:I10"/>
    <mergeCell ref="J10:K11"/>
    <mergeCell ref="A12:K12"/>
    <mergeCell ref="J13:K23"/>
    <mergeCell ref="A24:K24"/>
    <mergeCell ref="J25:K41"/>
    <mergeCell ref="A42:K42"/>
    <mergeCell ref="A43:E43"/>
    <mergeCell ref="F43:I43"/>
    <mergeCell ref="J43:K43"/>
    <mergeCell ref="F44:G66"/>
    <mergeCell ref="J44:K66"/>
    <mergeCell ref="A67:K67"/>
    <mergeCell ref="J68:K109"/>
    <mergeCell ref="A110:K110"/>
    <mergeCell ref="J111:K113"/>
    <mergeCell ref="A114:K114"/>
    <mergeCell ref="A115:A116"/>
    <mergeCell ref="B115:B116"/>
    <mergeCell ref="C115:C116"/>
    <mergeCell ref="D115:E115"/>
    <mergeCell ref="F115:G115"/>
    <mergeCell ref="H115:I115"/>
    <mergeCell ref="J115:K116"/>
    <mergeCell ref="A117:K117"/>
    <mergeCell ref="J118:K121"/>
    <mergeCell ref="A122:K122"/>
    <mergeCell ref="J123:K126"/>
    <mergeCell ref="A127:K127"/>
    <mergeCell ref="J128:K145"/>
    <mergeCell ref="A146:K146"/>
    <mergeCell ref="J147:K149"/>
    <mergeCell ref="A150:K150"/>
    <mergeCell ref="J151:K152"/>
    <mergeCell ref="A153:K153"/>
    <mergeCell ref="A154:E154"/>
    <mergeCell ref="F154:I154"/>
    <mergeCell ref="J154:K154"/>
    <mergeCell ref="B155:B158"/>
    <mergeCell ref="J155:K158"/>
    <mergeCell ref="A159:K159"/>
    <mergeCell ref="A161:A162"/>
    <mergeCell ref="B161:B162"/>
    <mergeCell ref="C161:C162"/>
    <mergeCell ref="D161:E161"/>
    <mergeCell ref="F161:G161"/>
    <mergeCell ref="H161:I161"/>
    <mergeCell ref="J161:K161"/>
    <mergeCell ref="J162:K162"/>
    <mergeCell ref="A163:K163"/>
    <mergeCell ref="A169:K169"/>
    <mergeCell ref="A177:K177"/>
    <mergeCell ref="A208:A209"/>
    <mergeCell ref="B208:B209"/>
    <mergeCell ref="C208:C209"/>
    <mergeCell ref="D208:E208"/>
    <mergeCell ref="F208:G209"/>
    <mergeCell ref="H208:I208"/>
    <mergeCell ref="J208:K209"/>
    <mergeCell ref="A210:K210"/>
    <mergeCell ref="A211:E211"/>
    <mergeCell ref="F211:I211"/>
    <mergeCell ref="J211:K211"/>
    <mergeCell ref="J212:K241"/>
    <mergeCell ref="A242:K242"/>
    <mergeCell ref="F243:K249"/>
    <mergeCell ref="A250:K250"/>
    <mergeCell ref="A251:A252"/>
    <mergeCell ref="B251:B252"/>
    <mergeCell ref="C251:C252"/>
    <mergeCell ref="D251:E251"/>
    <mergeCell ref="F251:G251"/>
    <mergeCell ref="H251:I251"/>
    <mergeCell ref="J251:K252"/>
    <mergeCell ref="A253:K253"/>
    <mergeCell ref="J254:K269"/>
    <mergeCell ref="A270:K270"/>
    <mergeCell ref="F271:I277"/>
    <mergeCell ref="J271:K277"/>
    <mergeCell ref="A278:K278"/>
    <mergeCell ref="J279:K290"/>
    <mergeCell ref="F292:I296"/>
    <mergeCell ref="J292:K296"/>
    <mergeCell ref="F298:K299"/>
    <mergeCell ref="A301:A302"/>
    <mergeCell ref="B301:B302"/>
    <mergeCell ref="C301:C302"/>
    <mergeCell ref="D301:E301"/>
    <mergeCell ref="F301:G302"/>
    <mergeCell ref="H301:I301"/>
    <mergeCell ref="J301:K302"/>
    <mergeCell ref="A303:K303"/>
    <mergeCell ref="A304:E304"/>
    <mergeCell ref="F304:I304"/>
    <mergeCell ref="J304:K304"/>
    <mergeCell ref="F305:G315"/>
    <mergeCell ref="J305:K315"/>
    <mergeCell ref="A316:K316"/>
    <mergeCell ref="F317:G329"/>
    <mergeCell ref="J317:K329"/>
    <mergeCell ref="A331:A332"/>
    <mergeCell ref="B331:B332"/>
    <mergeCell ref="C331:C332"/>
    <mergeCell ref="D331:E331"/>
    <mergeCell ref="F331:G331"/>
    <mergeCell ref="H331:I331"/>
    <mergeCell ref="J331:K332"/>
    <mergeCell ref="A333:K333"/>
    <mergeCell ref="J334:K337"/>
    <mergeCell ref="A338:K338"/>
    <mergeCell ref="F339:K342"/>
    <mergeCell ref="A343:K343"/>
    <mergeCell ref="F344:K345"/>
    <mergeCell ref="A346:K346"/>
    <mergeCell ref="F347:K348"/>
    <mergeCell ref="F350:K355"/>
    <mergeCell ref="F357:K361"/>
    <mergeCell ref="F363:K364"/>
    <mergeCell ref="F366:K368"/>
    <mergeCell ref="B370:J370"/>
    <mergeCell ref="B371:J371"/>
    <mergeCell ref="B372:J372"/>
    <mergeCell ref="B373:J373"/>
  </mergeCells>
  <printOptions/>
  <pageMargins left="0.2361111111111111" right="0" top="0.15763888888888888" bottom="0" header="0.5118055555555555" footer="0"/>
  <pageSetup horizontalDpi="300" verticalDpi="300" orientation="portrait" paperSize="9" scale="68"/>
  <headerFooter alignWithMargins="0">
    <oddFooter>&amp;R&amp;P</oddFooter>
  </headerFooter>
  <rowBreaks count="1" manualBreakCount="1"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2018-04-02T05:51:57Z</cp:lastPrinted>
  <dcterms:modified xsi:type="dcterms:W3CDTF">2018-04-04T08:26:04Z</dcterms:modified>
  <cp:category/>
  <cp:version/>
  <cp:contentType/>
  <cp:contentStatus/>
  <cp:revision>686</cp:revision>
</cp:coreProperties>
</file>