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0920" activeTab="1"/>
  </bookViews>
  <sheets>
    <sheet name="трубы-лист" sheetId="1" r:id="rId1"/>
    <sheet name="сортовой прокат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<sst xmlns="http://schemas.openxmlformats.org/spreadsheetml/2006/main" count="448" uniqueCount="322">
  <si>
    <t>Вес п.м</t>
  </si>
  <si>
    <t>кг.</t>
  </si>
  <si>
    <t>40х20х1,5</t>
  </si>
  <si>
    <t>40х25х1,5</t>
  </si>
  <si>
    <t>40х40х1,5</t>
  </si>
  <si>
    <t>50х25х1,5</t>
  </si>
  <si>
    <t>40х20х2,0</t>
  </si>
  <si>
    <t>40х25х2,0</t>
  </si>
  <si>
    <t>60х40х2,0</t>
  </si>
  <si>
    <t>Параметры водогазопроводных труб ГОСТ 3262-75</t>
  </si>
  <si>
    <t>Условный 
проход, мм</t>
  </si>
  <si>
    <t>Наружный 
диаметр, мм</t>
  </si>
  <si>
    <t>Диаметр, 
дюйм</t>
  </si>
  <si>
    <t>1/2</t>
  </si>
  <si>
    <t>3/4</t>
  </si>
  <si>
    <t>1</t>
  </si>
  <si>
    <t>1 1/4</t>
  </si>
  <si>
    <t>1 1/2</t>
  </si>
  <si>
    <t>2</t>
  </si>
  <si>
    <t xml:space="preserve">размерность </t>
  </si>
  <si>
    <t>40х40х3</t>
  </si>
  <si>
    <t>12х12</t>
  </si>
  <si>
    <t>Ø 10</t>
  </si>
  <si>
    <t>Ø 12</t>
  </si>
  <si>
    <t>Ø 14</t>
  </si>
  <si>
    <t>А500С Ø 10</t>
  </si>
  <si>
    <t>А500С Ø 12</t>
  </si>
  <si>
    <t>А500С Ø 14</t>
  </si>
  <si>
    <t>А500С Ø 16</t>
  </si>
  <si>
    <t>Ø 16</t>
  </si>
  <si>
    <t>60х60х3,0</t>
  </si>
  <si>
    <t>30х30х1,5</t>
  </si>
  <si>
    <t>125х125х8</t>
  </si>
  <si>
    <t>А500С Ø 8</t>
  </si>
  <si>
    <t>25х25х1,5</t>
  </si>
  <si>
    <t>1х1250х2500 х/к</t>
  </si>
  <si>
    <t>100х100х7</t>
  </si>
  <si>
    <t>Ø 25</t>
  </si>
  <si>
    <t>до 1 тн.</t>
  </si>
  <si>
    <t>А500С Ø 20</t>
  </si>
  <si>
    <t>1,2х1250х2500 х/к</t>
  </si>
  <si>
    <t>50х50х5</t>
  </si>
  <si>
    <t>75х75х6</t>
  </si>
  <si>
    <t>А500С Ø 18</t>
  </si>
  <si>
    <t>10х10</t>
  </si>
  <si>
    <t>50х50х2,0</t>
  </si>
  <si>
    <t>мм</t>
  </si>
  <si>
    <t>50х50х4</t>
  </si>
  <si>
    <t>длина,</t>
  </si>
  <si>
    <t>1 тн.-3 тн.</t>
  </si>
  <si>
    <t>3 тн-10тн.</t>
  </si>
  <si>
    <t>свыше10 тн.</t>
  </si>
  <si>
    <t>м.</t>
  </si>
  <si>
    <t>н.д.</t>
  </si>
  <si>
    <t>Ø57х3,5</t>
  </si>
  <si>
    <t>Ø76х3,5</t>
  </si>
  <si>
    <t>Ø89х3,0</t>
  </si>
  <si>
    <t>Ø89х3,5</t>
  </si>
  <si>
    <t>Ø108х3,5</t>
  </si>
  <si>
    <t>Ø133х4,0</t>
  </si>
  <si>
    <t>Ø159х4,0</t>
  </si>
  <si>
    <t>Ø159х4,5</t>
  </si>
  <si>
    <t>Ø273х6,0</t>
  </si>
  <si>
    <t>за 1 п.м.</t>
  </si>
  <si>
    <t>за 1 тн.</t>
  </si>
  <si>
    <t>Трубы электросварные гр. "Д" ( под воду ) по ТО 1373-05-01003288-2000</t>
  </si>
  <si>
    <t>м</t>
  </si>
  <si>
    <t>Цены с НДС (руб.) при объеме:</t>
  </si>
  <si>
    <t xml:space="preserve">СТАЛЬ ЛИСТОВАЯ </t>
  </si>
  <si>
    <t>2х1250х2500 г/к</t>
  </si>
  <si>
    <t>3х1250х2500 г/к</t>
  </si>
  <si>
    <t>6х1500х6000 г/к</t>
  </si>
  <si>
    <t>12х1500х6000 г/к</t>
  </si>
  <si>
    <t>14х14</t>
  </si>
  <si>
    <t>16х16</t>
  </si>
  <si>
    <t xml:space="preserve"> 3 тн. -10 тн.</t>
  </si>
  <si>
    <t>свыше 10тн.</t>
  </si>
  <si>
    <t>КРУГ  ГОСТ 2590-88</t>
  </si>
  <si>
    <t>КВАДРАТ ГОСТ 2591-88</t>
  </si>
  <si>
    <t>БАЛКА ДВУТАВРОВАЯ ГОСТ 26020-83</t>
  </si>
  <si>
    <t>ПОЛОСА ГОСТ 103-76</t>
  </si>
  <si>
    <t>АРМАТУРА   ГОСТ 10884-94</t>
  </si>
  <si>
    <t>УГОЛОК    ГОСТ 8509-93</t>
  </si>
  <si>
    <t xml:space="preserve">  ШВЕЛЛЕР     ГОСТ 8240-97</t>
  </si>
  <si>
    <t>№ 16</t>
  </si>
  <si>
    <t>ШЕСТИГРАННИК ГОСТ 2879-88</t>
  </si>
  <si>
    <t>№ 14</t>
  </si>
  <si>
    <t>1,5х1250х2500 г/к</t>
  </si>
  <si>
    <t>0,55х1250х2500 (цинк)</t>
  </si>
  <si>
    <t>45х45х4</t>
  </si>
  <si>
    <t>размерность  (мм)</t>
  </si>
  <si>
    <t>размерность (мм)</t>
  </si>
  <si>
    <t>Dy 15х2,8   (Ø 21,3 мм)     1/2''</t>
  </si>
  <si>
    <t>Dy 20х2,8   (Ø 26,8 мм)     3/4''</t>
  </si>
  <si>
    <t>Dy 25х2,8   (Ø 33,5 мм)      1''</t>
  </si>
  <si>
    <t>Dy 32х2,8   (Ø 42,3 мм)  1 1/4''</t>
  </si>
  <si>
    <t>Dy 40х3,5   (Ø 48,0 мм)  1 1/2''</t>
  </si>
  <si>
    <t>Dy 50х3,5   (Ø 60,0 мм)      2''</t>
  </si>
  <si>
    <t xml:space="preserve">Ø57х3,0  </t>
  </si>
  <si>
    <t>80х40х2,0</t>
  </si>
  <si>
    <t>30х20х1,5</t>
  </si>
  <si>
    <t>80х40х3,0</t>
  </si>
  <si>
    <t xml:space="preserve"> </t>
  </si>
  <si>
    <t xml:space="preserve">       </t>
  </si>
  <si>
    <t>4х1500х6000 г/к рифл-й</t>
  </si>
  <si>
    <t>4х1500х6000 г/к</t>
  </si>
  <si>
    <t>№ 30У</t>
  </si>
  <si>
    <t>Ø 8</t>
  </si>
  <si>
    <t>руб/т</t>
  </si>
  <si>
    <t>руб/шт</t>
  </si>
  <si>
    <t>руб/1п.м.</t>
  </si>
  <si>
    <t>Цены с НДС  при объеме:</t>
  </si>
  <si>
    <t>ТРУБЫ СТАЛЬНЫЕ ПРОФИЛЬНЫЕ ГОСТ 8639-82, ГОСТ 8645-68</t>
  </si>
  <si>
    <t>ТРУБЫ ВОДОГАЗОПРОВОДНЫЕ ГОСТ 3262-75</t>
  </si>
  <si>
    <t>ТРУБЫ ЭЛЕКТРОСВАРНЫЕ ГОСТ 10704-91, ГОСТ 10705-80, гр. "В" ( под газ и воду )</t>
  </si>
  <si>
    <t>6/11,7</t>
  </si>
  <si>
    <t>40х40х3,0</t>
  </si>
  <si>
    <t>60х30х2,0</t>
  </si>
  <si>
    <t>Ø 20</t>
  </si>
  <si>
    <t>№ 27</t>
  </si>
  <si>
    <t>Ø 22</t>
  </si>
  <si>
    <t>40х40х1,8</t>
  </si>
  <si>
    <t>Ø 18</t>
  </si>
  <si>
    <t>50х25х2,0</t>
  </si>
  <si>
    <t>40х40х2,0</t>
  </si>
  <si>
    <t>40х20х1,8</t>
  </si>
  <si>
    <t>32х32х3</t>
  </si>
  <si>
    <t>3х1250х2500 г/к рифл-й</t>
  </si>
  <si>
    <t>Ø325х6,0</t>
  </si>
  <si>
    <t>10х1500х6000 г/к</t>
  </si>
  <si>
    <t>катушка</t>
  </si>
  <si>
    <t xml:space="preserve">сайт:  www.tkvolgatrade.ru / эл. почта:tkvolgatrade@overta.ru                            </t>
  </si>
  <si>
    <t>Ø219х6,0</t>
  </si>
  <si>
    <t>5х1500х6000 г/к</t>
  </si>
  <si>
    <t>А500С Ø 25</t>
  </si>
  <si>
    <t>Ø76х3,0</t>
  </si>
  <si>
    <t>Ø108х4,0</t>
  </si>
  <si>
    <t>20х20х1,5</t>
  </si>
  <si>
    <t xml:space="preserve">41311, Россия, Саратовская обл., г. Энгельс, пр-т Строителей 7А.  
тел./ф.(8453) 79-20-10, 79-21-52         </t>
  </si>
  <si>
    <t>63х63х5</t>
  </si>
  <si>
    <t>№ 20У</t>
  </si>
  <si>
    <t>Вр-1    Ø 3</t>
  </si>
  <si>
    <t>Ø159х6,0</t>
  </si>
  <si>
    <t>6</t>
  </si>
  <si>
    <t>№ 24У</t>
  </si>
  <si>
    <t>11,7</t>
  </si>
  <si>
    <t>15х15х1,5</t>
  </si>
  <si>
    <t>№ 10</t>
  </si>
  <si>
    <t>№ 12П</t>
  </si>
  <si>
    <t>25х25х3</t>
  </si>
  <si>
    <t>12</t>
  </si>
  <si>
    <t>60х60х2,0</t>
  </si>
  <si>
    <t>90х90х6</t>
  </si>
  <si>
    <t>0,7х1250х2500 (цинк)</t>
  </si>
  <si>
    <t>1,0х1250х2500 (цинк)</t>
  </si>
  <si>
    <t xml:space="preserve">Профнастил С-10     цветной                </t>
  </si>
  <si>
    <t>1160/1100х2000 мм</t>
  </si>
  <si>
    <t xml:space="preserve">Профнастил С-10     оцинкованный             </t>
  </si>
  <si>
    <t>75х75х5</t>
  </si>
  <si>
    <t>100х100х3,0</t>
  </si>
  <si>
    <t>90х90х7</t>
  </si>
  <si>
    <t>0,5х1250х2500 (цинк)</t>
  </si>
  <si>
    <t>Ø426х6,0</t>
  </si>
  <si>
    <t>25х25х2,0</t>
  </si>
  <si>
    <t>50х50х3,0</t>
  </si>
  <si>
    <t>20х20х2,0</t>
  </si>
  <si>
    <t>Ø57х2,8 - Ø159х4,5</t>
  </si>
  <si>
    <t>Ø 32</t>
  </si>
  <si>
    <t>Ø 28</t>
  </si>
  <si>
    <t>9,0/12</t>
  </si>
  <si>
    <t>10</t>
  </si>
  <si>
    <t>100х100х4,0</t>
  </si>
  <si>
    <t>размер ячейки</t>
  </si>
  <si>
    <t>размер</t>
  </si>
  <si>
    <t>кассеты</t>
  </si>
  <si>
    <t>цена</t>
  </si>
  <si>
    <t>с НДС</t>
  </si>
  <si>
    <t>100х100х4</t>
  </si>
  <si>
    <t>2х3</t>
  </si>
  <si>
    <t>2х0,5</t>
  </si>
  <si>
    <t>2х0,38</t>
  </si>
  <si>
    <t xml:space="preserve"> шт</t>
  </si>
  <si>
    <t>Ø 30</t>
  </si>
  <si>
    <t>0,8х1250х2500 х/к</t>
  </si>
  <si>
    <t>12/11,7</t>
  </si>
  <si>
    <t>№ 8У/П</t>
  </si>
  <si>
    <t>120х120х4,0</t>
  </si>
  <si>
    <t>14х1500х6000 г/к</t>
  </si>
  <si>
    <t>Ø325х8,0</t>
  </si>
  <si>
    <t>Ø273х5,0</t>
  </si>
  <si>
    <t>Ø377х8,0</t>
  </si>
  <si>
    <t>Цены с учетом НДС при объеме</t>
  </si>
  <si>
    <t>свыше 10 тн</t>
  </si>
  <si>
    <t>3 тн - 10 тн</t>
  </si>
  <si>
    <t>1 тн- 3 тн</t>
  </si>
  <si>
    <t>до 1 тн</t>
  </si>
  <si>
    <t>Вес листа, кг</t>
  </si>
  <si>
    <t>40х4</t>
  </si>
  <si>
    <t>25х4</t>
  </si>
  <si>
    <t>н/м</t>
  </si>
  <si>
    <t>80х80х4,0</t>
  </si>
  <si>
    <t>№ 16П/У</t>
  </si>
  <si>
    <t>№ 18П</t>
  </si>
  <si>
    <t>№ 10П/У</t>
  </si>
  <si>
    <t>20х1500х6000 г/к</t>
  </si>
  <si>
    <t>80х80х3,0</t>
  </si>
  <si>
    <t>Ø 40</t>
  </si>
  <si>
    <t>Ø 70</t>
  </si>
  <si>
    <t>11,7/6</t>
  </si>
  <si>
    <t>№ 6,5П</t>
  </si>
  <si>
    <t>№ 14П/У</t>
  </si>
  <si>
    <t>Ø 6,5</t>
  </si>
  <si>
    <t>16х1500х6000 г/к</t>
  </si>
  <si>
    <t>Ø 24</t>
  </si>
  <si>
    <t>30х30х2,0</t>
  </si>
  <si>
    <t>№ 17</t>
  </si>
  <si>
    <t>№ 32</t>
  </si>
  <si>
    <t>100х50х3,0</t>
  </si>
  <si>
    <t>70х70х3</t>
  </si>
  <si>
    <t>1х0,37</t>
  </si>
  <si>
    <t>1х2</t>
  </si>
  <si>
    <t>А500С Ø 6</t>
  </si>
  <si>
    <t>252,16 руб/м2;      585 руб/лист</t>
  </si>
  <si>
    <t>200,43 руб/м2;   465 руб/лист</t>
  </si>
  <si>
    <t>30х20х2.0</t>
  </si>
  <si>
    <t>63х63х4</t>
  </si>
  <si>
    <t>2,5х1250х2500 г/к</t>
  </si>
  <si>
    <t>№ 19</t>
  </si>
  <si>
    <t>№ 24</t>
  </si>
  <si>
    <t>№ 30</t>
  </si>
  <si>
    <t>№ 36</t>
  </si>
  <si>
    <t>№ 41</t>
  </si>
  <si>
    <t>50х5</t>
  </si>
  <si>
    <t>1,2х1250х2500 (цинк)</t>
  </si>
  <si>
    <t>60х60х1,8</t>
  </si>
  <si>
    <t>2,0х1250х2500 (цинк)</t>
  </si>
  <si>
    <t>№ 22</t>
  </si>
  <si>
    <t>№ 12 Б1</t>
  </si>
  <si>
    <t xml:space="preserve">Dy 25х3,2   (Ø 33,5 мм)  </t>
  </si>
  <si>
    <t xml:space="preserve">Dy 32х3,2   (Ø 42,3 мм) </t>
  </si>
  <si>
    <t>Dy 40х3,0   (Ø 48,0 мм)  '</t>
  </si>
  <si>
    <t>Ø219х4,5</t>
  </si>
  <si>
    <t>60х40х1,5</t>
  </si>
  <si>
    <t>30х4</t>
  </si>
  <si>
    <t>8х1500х6000 г/к</t>
  </si>
  <si>
    <t>60х30х1,8</t>
  </si>
  <si>
    <t>25х25х1,8</t>
  </si>
  <si>
    <t>40х20х1,2</t>
  </si>
  <si>
    <t>50х50х1,8</t>
  </si>
  <si>
    <t xml:space="preserve">Dy 32х3,0 </t>
  </si>
  <si>
    <t>10х10х1,2</t>
  </si>
  <si>
    <t>60х40х1,8</t>
  </si>
  <si>
    <t>60х30х1,5</t>
  </si>
  <si>
    <t>СЕТКА   КЛАДОЧНАЯ</t>
  </si>
  <si>
    <t>20х20х1,2</t>
  </si>
  <si>
    <t>80х40х1,8</t>
  </si>
  <si>
    <t>Ø 50</t>
  </si>
  <si>
    <t>Ø 60</t>
  </si>
  <si>
    <t>КРУГ   ст. 3-45</t>
  </si>
  <si>
    <t>15х15х1,2</t>
  </si>
  <si>
    <t>60х30х3,0</t>
  </si>
  <si>
    <t>А500С Ø 22</t>
  </si>
  <si>
    <t>60х40х3,0</t>
  </si>
  <si>
    <t>60х60х2,5</t>
  </si>
  <si>
    <t>Ø108х3,0</t>
  </si>
  <si>
    <t>80х80х2,0</t>
  </si>
  <si>
    <t>2х1250х2500  х/к</t>
  </si>
  <si>
    <t>25х25х1,2</t>
  </si>
  <si>
    <t>35х35х3</t>
  </si>
  <si>
    <r>
      <t>2х1000х2100 г</t>
    </r>
    <r>
      <rPr>
        <sz val="9"/>
        <color indexed="59"/>
        <rFont val="Arial Cyr"/>
        <family val="0"/>
      </rPr>
      <t>/</t>
    </r>
    <r>
      <rPr>
        <b/>
        <sz val="9"/>
        <color indexed="59"/>
        <rFont val="Arial Cyr"/>
        <family val="0"/>
      </rPr>
      <t>к</t>
    </r>
  </si>
  <si>
    <t xml:space="preserve">№ 20 </t>
  </si>
  <si>
    <t>11,0/12</t>
  </si>
  <si>
    <t>50х50х1,5</t>
  </si>
  <si>
    <t>50х25х1,8</t>
  </si>
  <si>
    <t>6/10</t>
  </si>
  <si>
    <t>80х60х3,0</t>
  </si>
  <si>
    <t>Ø57х2,8</t>
  </si>
  <si>
    <t>100х50х4,0</t>
  </si>
  <si>
    <t>80х80х3,5</t>
  </si>
  <si>
    <t>20х20</t>
  </si>
  <si>
    <t>Ø273х8,0</t>
  </si>
  <si>
    <t>100х100х8</t>
  </si>
  <si>
    <t>60х60х1,5</t>
  </si>
  <si>
    <t>100х100х2,7</t>
  </si>
  <si>
    <t>6/12</t>
  </si>
  <si>
    <t>18х1500х6000 г/к</t>
  </si>
  <si>
    <t>40х40х2,5</t>
  </si>
  <si>
    <t>Ø133х3,5</t>
  </si>
  <si>
    <t>50х50х2,7</t>
  </si>
  <si>
    <t>11/12</t>
  </si>
  <si>
    <t>100х100х5,0</t>
  </si>
  <si>
    <t>100х100х2,5</t>
  </si>
  <si>
    <t>100х100х3,8</t>
  </si>
  <si>
    <t>40х25х1,8</t>
  </si>
  <si>
    <t>100х100х2,2</t>
  </si>
  <si>
    <t>Ø89х4,0</t>
  </si>
  <si>
    <t>150х150х3,0</t>
  </si>
  <si>
    <t>1х0,5</t>
  </si>
  <si>
    <t>120х80х3,0</t>
  </si>
  <si>
    <t xml:space="preserve">Ø114х3,0  </t>
  </si>
  <si>
    <t>4х1200х2900  (406)                    просечно-вытяжной</t>
  </si>
  <si>
    <t>25х25х4</t>
  </si>
  <si>
    <t>Ø114х3,5</t>
  </si>
  <si>
    <t>№ 18</t>
  </si>
  <si>
    <t>0,5х1250х2500 х/к  неконд.</t>
  </si>
  <si>
    <t>Ø159х5,0</t>
  </si>
  <si>
    <t>35х35х4</t>
  </si>
  <si>
    <t>Ø219х5,0</t>
  </si>
  <si>
    <t>6/9/12</t>
  </si>
  <si>
    <t>60х30х4,0</t>
  </si>
  <si>
    <t>4х1200х2500  (408)                    просечно-вытяжной</t>
  </si>
  <si>
    <t>СКЛАД:  тел. (8453) 79-28-20, р-он завода "HENKEL"         30 января 2018г.</t>
  </si>
  <si>
    <t>2,3х1500х3000 г/к</t>
  </si>
  <si>
    <t xml:space="preserve">ТРУБЫ ОЦИНКОВАННЫЕ  ГОСТ 3262, 10704 </t>
  </si>
  <si>
    <t>Dy 20x2,8</t>
  </si>
  <si>
    <t>Dy 25x2,8</t>
  </si>
  <si>
    <t>Dy 32x2,8</t>
  </si>
  <si>
    <t>Dy 40x3,0</t>
  </si>
  <si>
    <t>Ø 57х3,0</t>
  </si>
  <si>
    <t>Ø 76х3,0</t>
  </si>
  <si>
    <t>Ø 108х3,5</t>
  </si>
  <si>
    <t>7,9/ 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</si>
</sst>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;[Red]0.00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\ &quot;₽&quot;"/>
    <numFmt numFmtId="184" formatCode="[$-F400]h:mm:ss\ AM/PM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8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55"/>
      <name val="Arial Cyr"/>
      <family val="0"/>
    </font>
    <font>
      <sz val="10"/>
      <color indexed="55"/>
      <name val="Arial Cyr"/>
      <family val="0"/>
    </font>
    <font>
      <b/>
      <sz val="9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color indexed="8"/>
      <name val="Arial Cyr"/>
      <family val="0"/>
    </font>
    <font>
      <b/>
      <sz val="9"/>
      <color indexed="5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59"/>
      <name val="Arial Cyr"/>
      <family val="0"/>
    </font>
    <font>
      <sz val="9"/>
      <color indexed="6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Georgia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8"/>
      <color indexed="8"/>
      <name val="Georgia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3"/>
      <color indexed="8"/>
      <name val="Times New Roman"/>
      <family val="0"/>
    </font>
    <font>
      <b/>
      <i/>
      <sz val="13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32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32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7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26" xfId="0" applyNumberFormat="1" applyFont="1" applyFill="1" applyBorder="1" applyAlignment="1">
      <alignment horizontal="center"/>
    </xf>
    <xf numFmtId="3" fontId="7" fillId="4" borderId="31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26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center"/>
    </xf>
    <xf numFmtId="3" fontId="5" fillId="4" borderId="28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3" fontId="5" fillId="4" borderId="3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3" xfId="0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3" fontId="7" fillId="4" borderId="34" xfId="0" applyNumberFormat="1" applyFont="1" applyFill="1" applyBorder="1" applyAlignment="1">
      <alignment horizontal="center"/>
    </xf>
    <xf numFmtId="3" fontId="7" fillId="4" borderId="28" xfId="0" applyNumberFormat="1" applyFont="1" applyFill="1" applyBorder="1" applyAlignment="1">
      <alignment horizontal="center"/>
    </xf>
    <xf numFmtId="3" fontId="7" fillId="4" borderId="35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71" fontId="1" fillId="32" borderId="27" xfId="6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2" fontId="1" fillId="32" borderId="15" xfId="0" applyNumberFormat="1" applyFont="1" applyFill="1" applyBorder="1" applyAlignment="1">
      <alignment horizontal="center"/>
    </xf>
    <xf numFmtId="4" fontId="1" fillId="32" borderId="15" xfId="0" applyNumberFormat="1" applyFont="1" applyFill="1" applyBorder="1" applyAlignment="1">
      <alignment horizontal="center"/>
    </xf>
    <xf numFmtId="3" fontId="7" fillId="4" borderId="38" xfId="0" applyNumberFormat="1" applyFont="1" applyFill="1" applyBorder="1" applyAlignment="1">
      <alignment horizontal="center"/>
    </xf>
    <xf numFmtId="16" fontId="1" fillId="32" borderId="30" xfId="0" applyNumberFormat="1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17" fillId="34" borderId="13" xfId="0" applyFont="1" applyFill="1" applyBorder="1" applyAlignment="1" applyProtection="1">
      <alignment horizontal="left" wrapText="1" shrinkToFit="1"/>
      <protection locked="0"/>
    </xf>
    <xf numFmtId="4" fontId="6" fillId="0" borderId="13" xfId="0" applyNumberFormat="1" applyFont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0" fontId="17" fillId="34" borderId="13" xfId="0" applyFont="1" applyFill="1" applyBorder="1" applyAlignment="1" applyProtection="1">
      <alignment horizontal="left" shrinkToFit="1"/>
      <protection locked="0"/>
    </xf>
    <xf numFmtId="4" fontId="6" fillId="0" borderId="28" xfId="0" applyNumberFormat="1" applyFont="1" applyBorder="1" applyAlignment="1">
      <alignment horizontal="center"/>
    </xf>
    <xf numFmtId="0" fontId="17" fillId="34" borderId="13" xfId="0" applyFont="1" applyFill="1" applyBorder="1" applyAlignment="1" applyProtection="1">
      <alignment horizontal="left" vertical="center" wrapText="1" shrinkToFit="1"/>
      <protection locked="0"/>
    </xf>
    <xf numFmtId="4" fontId="6" fillId="0" borderId="28" xfId="0" applyNumberFormat="1" applyFont="1" applyBorder="1" applyAlignment="1">
      <alignment horizontal="center" vertical="center"/>
    </xf>
    <xf numFmtId="0" fontId="17" fillId="34" borderId="26" xfId="0" applyFont="1" applyFill="1" applyBorder="1" applyAlignment="1" applyProtection="1">
      <alignment horizontal="left" shrinkToFit="1"/>
      <protection locked="0"/>
    </xf>
    <xf numFmtId="4" fontId="6" fillId="0" borderId="27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17" fillId="34" borderId="11" xfId="0" applyFont="1" applyFill="1" applyBorder="1" applyAlignment="1" applyProtection="1">
      <alignment horizontal="left" vertical="center" wrapText="1" shrinkToFit="1"/>
      <protection locked="0"/>
    </xf>
    <xf numFmtId="0" fontId="17" fillId="34" borderId="29" xfId="0" applyFont="1" applyFill="1" applyBorder="1" applyAlignment="1" applyProtection="1">
      <alignment horizontal="left" vertical="center" wrapText="1" shrinkToFit="1"/>
      <protection locked="0"/>
    </xf>
    <xf numFmtId="0" fontId="17" fillId="34" borderId="14" xfId="0" applyFont="1" applyFill="1" applyBorder="1" applyAlignment="1" applyProtection="1">
      <alignment horizontal="left" shrinkToFit="1"/>
      <protection locked="0"/>
    </xf>
    <xf numFmtId="0" fontId="5" fillId="0" borderId="2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wrapText="1"/>
    </xf>
    <xf numFmtId="3" fontId="5" fillId="4" borderId="26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17" fillId="34" borderId="23" xfId="0" applyFont="1" applyFill="1" applyBorder="1" applyAlignment="1" applyProtection="1">
      <alignment horizontal="left" wrapText="1" shrinkToFit="1"/>
      <protection locked="0"/>
    </xf>
    <xf numFmtId="2" fontId="1" fillId="0" borderId="38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70" fontId="1" fillId="0" borderId="0" xfId="43" applyFont="1" applyAlignment="1">
      <alignment/>
    </xf>
    <xf numFmtId="49" fontId="1" fillId="0" borderId="26" xfId="6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181" fontId="1" fillId="32" borderId="27" xfId="60" applyNumberFormat="1" applyFont="1" applyFill="1" applyBorder="1" applyAlignment="1">
      <alignment horizontal="center" shrinkToFit="1"/>
    </xf>
    <xf numFmtId="0" fontId="21" fillId="0" borderId="0" xfId="0" applyFont="1" applyAlignment="1">
      <alignment/>
    </xf>
    <xf numFmtId="0" fontId="16" fillId="33" borderId="13" xfId="0" applyFont="1" applyFill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3" fontId="16" fillId="4" borderId="13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15" fillId="35" borderId="40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5" fillId="4" borderId="1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5" borderId="45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14" fillId="35" borderId="22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9" fillId="32" borderId="10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7" fillId="0" borderId="10" xfId="0" applyFont="1" applyBorder="1" applyAlignment="1">
      <alignment horizontal="center"/>
    </xf>
    <xf numFmtId="0" fontId="15" fillId="35" borderId="41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15" fillId="35" borderId="46" xfId="0" applyFont="1" applyFill="1" applyBorder="1" applyAlignment="1">
      <alignment horizontal="center"/>
    </xf>
    <xf numFmtId="0" fontId="15" fillId="35" borderId="42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158</xdr:row>
      <xdr:rowOff>142875</xdr:rowOff>
    </xdr:from>
    <xdr:to>
      <xdr:col>8</xdr:col>
      <xdr:colOff>742950</xdr:colOff>
      <xdr:row>158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52800" y="25488900"/>
          <a:ext cx="441960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323850</xdr:colOff>
      <xdr:row>0</xdr:row>
      <xdr:rowOff>0</xdr:rowOff>
    </xdr:to>
    <xdr:pic>
      <xdr:nvPicPr>
        <xdr:cNvPr id="2" name="Picture 5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47625" y="0"/>
          <a:ext cx="425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28925" y="0"/>
          <a:ext cx="59626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413111, Россия, Саратовская обл, г. Энгельс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тел./ф. (8453)  79-21-52 -  М а р и я,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79-20-10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СКЛАД: (8453) 79-28-20 , р-он завода "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HENKEL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276225</xdr:rowOff>
    </xdr:to>
    <xdr:pic>
      <xdr:nvPicPr>
        <xdr:cNvPr id="4" name="Picture 32" descr="Логотип Волга Трей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1619250</xdr:colOff>
      <xdr:row>0</xdr:row>
      <xdr:rowOff>0</xdr:rowOff>
    </xdr:from>
    <xdr:to>
      <xdr:col>10</xdr:col>
      <xdr:colOff>600075</xdr:colOff>
      <xdr:row>3</xdr:row>
      <xdr:rowOff>219075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619250" y="0"/>
          <a:ext cx="7534275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10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413111, Россия, Саратовская обл, г. Энгельс, пр-т Строителей, д. 7А . тел./ф. (8453) 79-20-10 , 79-21-52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СКЛАД: (8453) 79-28-20 , р-он завода "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HENKEL"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сайт: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www.tkvolgatrade.ru /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эл.почта: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tkvolgatrade@overta.ru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января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2018г.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1" name="Picture 1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0275" y="0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3" name="Picture 7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10275" y="0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5" name="Picture 12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6010275" y="0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7" name="Picture 16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6010275" y="0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9" name="Picture 1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6010275" y="0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pic>
      <xdr:nvPicPr>
        <xdr:cNvPr id="11" name="Picture 7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57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10</xdr:row>
      <xdr:rowOff>9525</xdr:rowOff>
    </xdr:from>
    <xdr:to>
      <xdr:col>11</xdr:col>
      <xdr:colOff>495300</xdr:colOff>
      <xdr:row>10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981700" y="1190625"/>
          <a:ext cx="257175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1419225" y="0"/>
          <a:ext cx="601027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381000</xdr:colOff>
      <xdr:row>5</xdr:row>
      <xdr:rowOff>133350</xdr:rowOff>
    </xdr:to>
    <xdr:pic>
      <xdr:nvPicPr>
        <xdr:cNvPr id="14" name="Picture 14" descr="Логотип Волга Трей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zoomScaleSheetLayoutView="100" zoomScalePageLayoutView="0" workbookViewId="0" topLeftCell="A1">
      <selection activeCell="O76" sqref="O76"/>
    </sheetView>
  </sheetViews>
  <sheetFormatPr defaultColWidth="10.00390625" defaultRowHeight="12.75"/>
  <cols>
    <col min="1" max="1" width="24.375" style="39" customWidth="1"/>
    <col min="2" max="2" width="8.375" style="40" customWidth="1"/>
    <col min="3" max="3" width="9.125" style="40" customWidth="1"/>
    <col min="4" max="4" width="10.375" style="40" customWidth="1"/>
    <col min="5" max="5" width="10.00390625" style="41" customWidth="1"/>
    <col min="6" max="6" width="10.00390625" style="40" customWidth="1"/>
    <col min="7" max="7" width="10.00390625" style="41" customWidth="1"/>
    <col min="8" max="8" width="10.00390625" style="40" customWidth="1"/>
    <col min="9" max="9" width="10.00390625" style="41" customWidth="1"/>
    <col min="10" max="10" width="10.00390625" style="40" customWidth="1"/>
    <col min="11" max="11" width="12.00390625" style="41" customWidth="1"/>
    <col min="12" max="12" width="9.875" style="39" customWidth="1"/>
    <col min="13" max="13" width="7.125" style="39" customWidth="1"/>
    <col min="14" max="14" width="11.625" style="39" customWidth="1"/>
    <col min="15" max="16384" width="10.00390625" style="39" customWidth="1"/>
  </cols>
  <sheetData>
    <row r="1" spans="3:11" ht="12">
      <c r="C1" s="41"/>
      <c r="D1" s="41"/>
      <c r="F1" s="41"/>
      <c r="H1" s="41"/>
      <c r="J1" s="41"/>
      <c r="K1" s="41" t="s">
        <v>103</v>
      </c>
    </row>
    <row r="2" spans="3:10" ht="12">
      <c r="C2" s="41"/>
      <c r="D2" s="41"/>
      <c r="F2" s="41"/>
      <c r="H2" s="41"/>
      <c r="J2" s="41"/>
    </row>
    <row r="3" spans="3:10" ht="12">
      <c r="C3" s="41"/>
      <c r="D3" s="41"/>
      <c r="F3" s="41"/>
      <c r="H3" s="41"/>
      <c r="J3" s="41"/>
    </row>
    <row r="4" spans="3:10" ht="24" customHeight="1" thickBot="1">
      <c r="C4" s="41"/>
      <c r="D4" s="41"/>
      <c r="F4" s="41"/>
      <c r="H4" s="41"/>
      <c r="J4" s="41"/>
    </row>
    <row r="5" spans="1:11" ht="13.5" customHeight="1" thickBot="1">
      <c r="A5" s="16"/>
      <c r="B5" s="52" t="s">
        <v>48</v>
      </c>
      <c r="C5" s="17" t="s">
        <v>0</v>
      </c>
      <c r="D5" s="248" t="s">
        <v>67</v>
      </c>
      <c r="E5" s="248"/>
      <c r="F5" s="248"/>
      <c r="G5" s="248"/>
      <c r="H5" s="248"/>
      <c r="I5" s="248"/>
      <c r="J5" s="248"/>
      <c r="K5" s="244"/>
    </row>
    <row r="6" spans="1:11" ht="14.25" customHeight="1" thickBot="1">
      <c r="A6" s="101" t="s">
        <v>91</v>
      </c>
      <c r="B6" s="20" t="s">
        <v>52</v>
      </c>
      <c r="C6" s="18" t="s">
        <v>1</v>
      </c>
      <c r="D6" s="248" t="s">
        <v>38</v>
      </c>
      <c r="E6" s="244"/>
      <c r="F6" s="243" t="s">
        <v>49</v>
      </c>
      <c r="G6" s="244"/>
      <c r="H6" s="243" t="s">
        <v>50</v>
      </c>
      <c r="I6" s="244"/>
      <c r="J6" s="243" t="s">
        <v>51</v>
      </c>
      <c r="K6" s="244"/>
    </row>
    <row r="7" spans="1:11" ht="12.75" thickBot="1">
      <c r="A7" s="20"/>
      <c r="B7" s="20"/>
      <c r="C7" s="54"/>
      <c r="D7" s="53" t="s">
        <v>63</v>
      </c>
      <c r="E7" s="200" t="s">
        <v>64</v>
      </c>
      <c r="F7" s="53" t="s">
        <v>63</v>
      </c>
      <c r="G7" s="200" t="s">
        <v>64</v>
      </c>
      <c r="H7" s="53" t="s">
        <v>63</v>
      </c>
      <c r="I7" s="200" t="s">
        <v>64</v>
      </c>
      <c r="J7" s="53" t="s">
        <v>63</v>
      </c>
      <c r="K7" s="200" t="s">
        <v>64</v>
      </c>
    </row>
    <row r="8" spans="1:11" ht="12.75" customHeight="1">
      <c r="A8" s="245" t="s">
        <v>112</v>
      </c>
      <c r="B8" s="246"/>
      <c r="C8" s="246"/>
      <c r="D8" s="246"/>
      <c r="E8" s="246"/>
      <c r="F8" s="246"/>
      <c r="G8" s="246"/>
      <c r="H8" s="246"/>
      <c r="I8" s="246"/>
      <c r="J8" s="246"/>
      <c r="K8" s="247"/>
    </row>
    <row r="9" spans="1:11" ht="12">
      <c r="A9" s="153" t="s">
        <v>250</v>
      </c>
      <c r="B9" s="43">
        <v>6</v>
      </c>
      <c r="C9" s="43">
        <v>0.312</v>
      </c>
      <c r="D9" s="131">
        <f>E9*C9/1000</f>
        <v>19.063200000000002</v>
      </c>
      <c r="E9" s="46">
        <f>G9+200</f>
        <v>61100</v>
      </c>
      <c r="F9" s="131">
        <f>G9*C9/1000</f>
        <v>19.000799999999998</v>
      </c>
      <c r="G9" s="46">
        <f>I9+200</f>
        <v>60900</v>
      </c>
      <c r="H9" s="131">
        <f>I9*C9/1000</f>
        <v>18.9384</v>
      </c>
      <c r="I9" s="46">
        <f>K9+200</f>
        <v>60700</v>
      </c>
      <c r="J9" s="131">
        <f>K9*C9/1000</f>
        <v>18.876</v>
      </c>
      <c r="K9" s="46">
        <v>60500</v>
      </c>
    </row>
    <row r="10" spans="1:11" ht="12">
      <c r="A10" s="153" t="s">
        <v>259</v>
      </c>
      <c r="B10" s="43">
        <v>6</v>
      </c>
      <c r="C10" s="43">
        <v>0.501</v>
      </c>
      <c r="D10" s="131">
        <f>E10*C10/1000</f>
        <v>25.6011</v>
      </c>
      <c r="E10" s="46">
        <f aca="true" t="shared" si="0" ref="E10:E73">G10+200</f>
        <v>51100</v>
      </c>
      <c r="F10" s="131">
        <f>G10*C10/1000</f>
        <v>25.5009</v>
      </c>
      <c r="G10" s="46">
        <f aca="true" t="shared" si="1" ref="G10:G73">I10+200</f>
        <v>50900</v>
      </c>
      <c r="H10" s="131">
        <f>I10*C10/1000</f>
        <v>25.4007</v>
      </c>
      <c r="I10" s="46">
        <f aca="true" t="shared" si="2" ref="I10:I73">K10+200</f>
        <v>50700</v>
      </c>
      <c r="J10" s="131">
        <f>K10*C10/1000</f>
        <v>25.3005</v>
      </c>
      <c r="K10" s="46">
        <v>50500</v>
      </c>
    </row>
    <row r="11" spans="1:11" ht="12">
      <c r="A11" s="153" t="s">
        <v>146</v>
      </c>
      <c r="B11" s="43">
        <v>6</v>
      </c>
      <c r="C11" s="43">
        <v>0.605</v>
      </c>
      <c r="D11" s="131">
        <f aca="true" t="shared" si="3" ref="D11:D20">E11*C11/1000</f>
        <v>29.8265</v>
      </c>
      <c r="E11" s="46">
        <f t="shared" si="0"/>
        <v>49300</v>
      </c>
      <c r="F11" s="131">
        <f aca="true" t="shared" si="4" ref="F11:F20">G11*C11/1000</f>
        <v>29.7055</v>
      </c>
      <c r="G11" s="46">
        <f t="shared" si="1"/>
        <v>49100</v>
      </c>
      <c r="H11" s="131">
        <f aca="true" t="shared" si="5" ref="H11:H20">I11*C11/1000</f>
        <v>29.5845</v>
      </c>
      <c r="I11" s="46">
        <f t="shared" si="2"/>
        <v>48900</v>
      </c>
      <c r="J11" s="131">
        <f aca="true" t="shared" si="6" ref="J11:J20">K11*C11/1000</f>
        <v>29.4635</v>
      </c>
      <c r="K11" s="46">
        <v>48700</v>
      </c>
    </row>
    <row r="12" spans="1:11" ht="12">
      <c r="A12" s="153" t="s">
        <v>254</v>
      </c>
      <c r="B12" s="43">
        <v>6</v>
      </c>
      <c r="C12" s="43">
        <v>0.689</v>
      </c>
      <c r="D12" s="131">
        <f t="shared" si="3"/>
        <v>34.17439999999999</v>
      </c>
      <c r="E12" s="46">
        <f t="shared" si="0"/>
        <v>49600</v>
      </c>
      <c r="F12" s="131">
        <f t="shared" si="4"/>
        <v>34.0366</v>
      </c>
      <c r="G12" s="46">
        <f t="shared" si="1"/>
        <v>49400</v>
      </c>
      <c r="H12" s="131">
        <f t="shared" si="5"/>
        <v>33.898799999999994</v>
      </c>
      <c r="I12" s="46">
        <f t="shared" si="2"/>
        <v>49200</v>
      </c>
      <c r="J12" s="131">
        <f t="shared" si="6"/>
        <v>33.761</v>
      </c>
      <c r="K12" s="46">
        <v>49000</v>
      </c>
    </row>
    <row r="13" spans="1:11" ht="12">
      <c r="A13" s="153" t="s">
        <v>137</v>
      </c>
      <c r="B13" s="43">
        <v>6</v>
      </c>
      <c r="C13" s="43">
        <v>0.841</v>
      </c>
      <c r="D13" s="131">
        <f t="shared" si="3"/>
        <v>40.4521</v>
      </c>
      <c r="E13" s="46">
        <f t="shared" si="0"/>
        <v>48100</v>
      </c>
      <c r="F13" s="131">
        <f t="shared" si="4"/>
        <v>40.2839</v>
      </c>
      <c r="G13" s="46">
        <f t="shared" si="1"/>
        <v>47900</v>
      </c>
      <c r="H13" s="131">
        <f t="shared" si="5"/>
        <v>40.1157</v>
      </c>
      <c r="I13" s="46">
        <f t="shared" si="2"/>
        <v>47700</v>
      </c>
      <c r="J13" s="131">
        <f t="shared" si="6"/>
        <v>39.9475</v>
      </c>
      <c r="K13" s="46">
        <v>47500</v>
      </c>
    </row>
    <row r="14" spans="1:11" ht="12">
      <c r="A14" s="153" t="s">
        <v>165</v>
      </c>
      <c r="B14" s="43">
        <v>6</v>
      </c>
      <c r="C14" s="43">
        <v>1.08</v>
      </c>
      <c r="D14" s="131">
        <f>E14*C14/1000</f>
        <v>46.872</v>
      </c>
      <c r="E14" s="46">
        <f t="shared" si="0"/>
        <v>43400</v>
      </c>
      <c r="F14" s="131">
        <f>G14*C14/1000</f>
        <v>46.656</v>
      </c>
      <c r="G14" s="46">
        <f t="shared" si="1"/>
        <v>43200</v>
      </c>
      <c r="H14" s="131">
        <f>I14*C14/1000</f>
        <v>46.44</v>
      </c>
      <c r="I14" s="46">
        <f t="shared" si="2"/>
        <v>43000</v>
      </c>
      <c r="J14" s="131">
        <f>K14*C14/1000</f>
        <v>46.224</v>
      </c>
      <c r="K14" s="46">
        <v>42800</v>
      </c>
    </row>
    <row r="15" spans="1:11" ht="12">
      <c r="A15" s="153" t="s">
        <v>267</v>
      </c>
      <c r="B15" s="43">
        <v>6</v>
      </c>
      <c r="C15" s="43">
        <v>0.877</v>
      </c>
      <c r="D15" s="131">
        <f>E15*C15/1000</f>
        <v>43.0607</v>
      </c>
      <c r="E15" s="46">
        <f t="shared" si="0"/>
        <v>49100</v>
      </c>
      <c r="F15" s="131">
        <f>G15*C15/1000</f>
        <v>42.8853</v>
      </c>
      <c r="G15" s="46">
        <f t="shared" si="1"/>
        <v>48900</v>
      </c>
      <c r="H15" s="131">
        <f>I15*C15/1000</f>
        <v>42.709900000000005</v>
      </c>
      <c r="I15" s="46">
        <f t="shared" si="2"/>
        <v>48700</v>
      </c>
      <c r="J15" s="131">
        <f>K15*C15/1000</f>
        <v>42.5345</v>
      </c>
      <c r="K15" s="46">
        <v>48500</v>
      </c>
    </row>
    <row r="16" spans="1:11" ht="12">
      <c r="A16" s="153" t="s">
        <v>34</v>
      </c>
      <c r="B16" s="43">
        <v>6</v>
      </c>
      <c r="C16" s="43">
        <v>1.07</v>
      </c>
      <c r="D16" s="131">
        <f t="shared" si="3"/>
        <v>50.611</v>
      </c>
      <c r="E16" s="46">
        <f t="shared" si="0"/>
        <v>47300</v>
      </c>
      <c r="F16" s="131">
        <f t="shared" si="4"/>
        <v>50.397</v>
      </c>
      <c r="G16" s="46">
        <f t="shared" si="1"/>
        <v>47100</v>
      </c>
      <c r="H16" s="131">
        <f t="shared" si="5"/>
        <v>50.183</v>
      </c>
      <c r="I16" s="46">
        <f t="shared" si="2"/>
        <v>46900</v>
      </c>
      <c r="J16" s="131">
        <f t="shared" si="6"/>
        <v>49.969</v>
      </c>
      <c r="K16" s="46">
        <v>46700</v>
      </c>
    </row>
    <row r="17" spans="1:11" ht="12">
      <c r="A17" s="153" t="s">
        <v>246</v>
      </c>
      <c r="B17" s="43">
        <v>6</v>
      </c>
      <c r="C17" s="43">
        <v>1.27</v>
      </c>
      <c r="D17" s="131">
        <f t="shared" si="3"/>
        <v>59.6265</v>
      </c>
      <c r="E17" s="46">
        <f t="shared" si="0"/>
        <v>46950</v>
      </c>
      <c r="F17" s="131">
        <f t="shared" si="4"/>
        <v>59.3725</v>
      </c>
      <c r="G17" s="46">
        <f t="shared" si="1"/>
        <v>46750</v>
      </c>
      <c r="H17" s="131">
        <f t="shared" si="5"/>
        <v>59.1185</v>
      </c>
      <c r="I17" s="46">
        <f t="shared" si="2"/>
        <v>46550</v>
      </c>
      <c r="J17" s="131">
        <f t="shared" si="6"/>
        <v>58.8645</v>
      </c>
      <c r="K17" s="46">
        <v>46350</v>
      </c>
    </row>
    <row r="18" spans="1:11" ht="12">
      <c r="A18" s="153" t="s">
        <v>163</v>
      </c>
      <c r="B18" s="43">
        <v>6</v>
      </c>
      <c r="C18" s="43">
        <v>1.39</v>
      </c>
      <c r="D18" s="131">
        <f>E18*C18/1000</f>
        <v>60.32599999999999</v>
      </c>
      <c r="E18" s="46">
        <f t="shared" si="0"/>
        <v>43400</v>
      </c>
      <c r="F18" s="131">
        <f>G18*C18/1000</f>
        <v>60.047999999999995</v>
      </c>
      <c r="G18" s="46">
        <f t="shared" si="1"/>
        <v>43200</v>
      </c>
      <c r="H18" s="131">
        <f>I18*C18/1000</f>
        <v>59.769999999999996</v>
      </c>
      <c r="I18" s="46">
        <f t="shared" si="2"/>
        <v>43000</v>
      </c>
      <c r="J18" s="131">
        <f>K18*C18/1000</f>
        <v>59.49199999999999</v>
      </c>
      <c r="K18" s="46">
        <v>42800</v>
      </c>
    </row>
    <row r="19" spans="1:11" ht="12">
      <c r="A19" s="153" t="s">
        <v>100</v>
      </c>
      <c r="B19" s="43">
        <v>6</v>
      </c>
      <c r="C19" s="43">
        <v>1.08</v>
      </c>
      <c r="D19" s="131">
        <f t="shared" si="3"/>
        <v>51.408</v>
      </c>
      <c r="E19" s="46">
        <f t="shared" si="0"/>
        <v>47600</v>
      </c>
      <c r="F19" s="131">
        <f t="shared" si="4"/>
        <v>51.192</v>
      </c>
      <c r="G19" s="46">
        <f t="shared" si="1"/>
        <v>47400</v>
      </c>
      <c r="H19" s="131">
        <f t="shared" si="5"/>
        <v>50.976</v>
      </c>
      <c r="I19" s="46">
        <f t="shared" si="2"/>
        <v>47200</v>
      </c>
      <c r="J19" s="131">
        <f t="shared" si="6"/>
        <v>50.76</v>
      </c>
      <c r="K19" s="46">
        <v>47000</v>
      </c>
    </row>
    <row r="20" spans="1:11" ht="12">
      <c r="A20" s="153" t="s">
        <v>224</v>
      </c>
      <c r="B20" s="43">
        <v>6</v>
      </c>
      <c r="C20" s="43">
        <v>1.39</v>
      </c>
      <c r="D20" s="131">
        <f t="shared" si="3"/>
        <v>65.469</v>
      </c>
      <c r="E20" s="46">
        <f t="shared" si="0"/>
        <v>47100</v>
      </c>
      <c r="F20" s="131">
        <f t="shared" si="4"/>
        <v>65.19099999999999</v>
      </c>
      <c r="G20" s="46">
        <f t="shared" si="1"/>
        <v>46900</v>
      </c>
      <c r="H20" s="131">
        <f t="shared" si="5"/>
        <v>64.913</v>
      </c>
      <c r="I20" s="46">
        <f t="shared" si="2"/>
        <v>46700</v>
      </c>
      <c r="J20" s="131">
        <f t="shared" si="6"/>
        <v>64.63499999999999</v>
      </c>
      <c r="K20" s="46">
        <v>46500</v>
      </c>
    </row>
    <row r="21" spans="1:11" ht="12">
      <c r="A21" s="153" t="s">
        <v>31</v>
      </c>
      <c r="B21" s="43">
        <v>6</v>
      </c>
      <c r="C21" s="43">
        <v>1.31</v>
      </c>
      <c r="D21" s="131">
        <f aca="true" t="shared" si="7" ref="D21:D58">E21*C21/1000</f>
        <v>62.094</v>
      </c>
      <c r="E21" s="46">
        <f t="shared" si="0"/>
        <v>47400</v>
      </c>
      <c r="F21" s="131">
        <f aca="true" t="shared" si="8" ref="F21:F58">G21*C21/1000</f>
        <v>61.832</v>
      </c>
      <c r="G21" s="46">
        <f t="shared" si="1"/>
        <v>47200</v>
      </c>
      <c r="H21" s="131">
        <f aca="true" t="shared" si="9" ref="H21:H58">I21*C21/1000</f>
        <v>61.57</v>
      </c>
      <c r="I21" s="46">
        <f t="shared" si="2"/>
        <v>47000</v>
      </c>
      <c r="J21" s="131">
        <f aca="true" t="shared" si="10" ref="J21:J58">K21*C21/1000</f>
        <v>61.308</v>
      </c>
      <c r="K21" s="46">
        <v>46800</v>
      </c>
    </row>
    <row r="22" spans="1:11" ht="12">
      <c r="A22" s="153" t="s">
        <v>214</v>
      </c>
      <c r="B22" s="43">
        <v>6</v>
      </c>
      <c r="C22" s="43">
        <v>1.7</v>
      </c>
      <c r="D22" s="131">
        <f t="shared" si="7"/>
        <v>74.12</v>
      </c>
      <c r="E22" s="46">
        <f t="shared" si="0"/>
        <v>43600</v>
      </c>
      <c r="F22" s="131">
        <f t="shared" si="8"/>
        <v>73.78</v>
      </c>
      <c r="G22" s="46">
        <f t="shared" si="1"/>
        <v>43400</v>
      </c>
      <c r="H22" s="131">
        <f t="shared" si="9"/>
        <v>73.44</v>
      </c>
      <c r="I22" s="46">
        <f t="shared" si="2"/>
        <v>43200</v>
      </c>
      <c r="J22" s="131">
        <f t="shared" si="10"/>
        <v>73.1</v>
      </c>
      <c r="K22" s="46">
        <v>43000</v>
      </c>
    </row>
    <row r="23" spans="1:11" ht="12">
      <c r="A23" s="153" t="s">
        <v>247</v>
      </c>
      <c r="B23" s="43">
        <v>6</v>
      </c>
      <c r="C23" s="43">
        <v>1.07</v>
      </c>
      <c r="D23" s="131">
        <f t="shared" si="7"/>
        <v>54.463</v>
      </c>
      <c r="E23" s="46">
        <f t="shared" si="0"/>
        <v>50900</v>
      </c>
      <c r="F23" s="131">
        <f t="shared" si="8"/>
        <v>54.249</v>
      </c>
      <c r="G23" s="46">
        <f t="shared" si="1"/>
        <v>50700</v>
      </c>
      <c r="H23" s="131">
        <f t="shared" si="9"/>
        <v>54.035</v>
      </c>
      <c r="I23" s="46">
        <f t="shared" si="2"/>
        <v>50500</v>
      </c>
      <c r="J23" s="131">
        <f t="shared" si="10"/>
        <v>53.821</v>
      </c>
      <c r="K23" s="46">
        <v>50300</v>
      </c>
    </row>
    <row r="24" spans="1:11" ht="12">
      <c r="A24" s="153" t="s">
        <v>2</v>
      </c>
      <c r="B24" s="43">
        <v>6</v>
      </c>
      <c r="C24" s="43">
        <v>1.31</v>
      </c>
      <c r="D24" s="131">
        <f t="shared" si="7"/>
        <v>61.046</v>
      </c>
      <c r="E24" s="46">
        <f t="shared" si="0"/>
        <v>46600</v>
      </c>
      <c r="F24" s="131">
        <f t="shared" si="8"/>
        <v>60.784</v>
      </c>
      <c r="G24" s="46">
        <f t="shared" si="1"/>
        <v>46400</v>
      </c>
      <c r="H24" s="131">
        <f t="shared" si="9"/>
        <v>60.522</v>
      </c>
      <c r="I24" s="46">
        <f t="shared" si="2"/>
        <v>46200</v>
      </c>
      <c r="J24" s="131">
        <f t="shared" si="10"/>
        <v>60.26</v>
      </c>
      <c r="K24" s="46">
        <v>46000</v>
      </c>
    </row>
    <row r="25" spans="1:11" ht="12">
      <c r="A25" s="153" t="s">
        <v>125</v>
      </c>
      <c r="B25" s="43">
        <v>6</v>
      </c>
      <c r="C25" s="43">
        <v>1.55</v>
      </c>
      <c r="D25" s="131">
        <f>E25*C25/1000</f>
        <v>72.23</v>
      </c>
      <c r="E25" s="46">
        <f t="shared" si="0"/>
        <v>46600</v>
      </c>
      <c r="F25" s="131">
        <f>G25*C25/1000</f>
        <v>71.92</v>
      </c>
      <c r="G25" s="46">
        <f t="shared" si="1"/>
        <v>46400</v>
      </c>
      <c r="H25" s="131">
        <f>I25*C25/1000</f>
        <v>71.61</v>
      </c>
      <c r="I25" s="46">
        <f t="shared" si="2"/>
        <v>46200</v>
      </c>
      <c r="J25" s="131">
        <f>K25*C25/1000</f>
        <v>71.3</v>
      </c>
      <c r="K25" s="46">
        <v>46000</v>
      </c>
    </row>
    <row r="26" spans="1:11" ht="12">
      <c r="A26" s="153" t="s">
        <v>6</v>
      </c>
      <c r="B26" s="43">
        <v>6</v>
      </c>
      <c r="C26" s="43">
        <v>1.7</v>
      </c>
      <c r="D26" s="131">
        <f>E26*C26/1000</f>
        <v>73.27</v>
      </c>
      <c r="E26" s="46">
        <f t="shared" si="0"/>
        <v>43100</v>
      </c>
      <c r="F26" s="131">
        <f>G26*C26/1000</f>
        <v>72.93</v>
      </c>
      <c r="G26" s="46">
        <f t="shared" si="1"/>
        <v>42900</v>
      </c>
      <c r="H26" s="131">
        <f>I26*C26/1000</f>
        <v>72.59</v>
      </c>
      <c r="I26" s="46">
        <f t="shared" si="2"/>
        <v>42700</v>
      </c>
      <c r="J26" s="131">
        <f>K26*C26/1000</f>
        <v>72.25</v>
      </c>
      <c r="K26" s="46">
        <v>42500</v>
      </c>
    </row>
    <row r="27" spans="1:11" ht="12">
      <c r="A27" s="153" t="s">
        <v>3</v>
      </c>
      <c r="B27" s="43">
        <v>6</v>
      </c>
      <c r="C27" s="43">
        <v>1.43</v>
      </c>
      <c r="D27" s="131">
        <f t="shared" si="7"/>
        <v>67.353</v>
      </c>
      <c r="E27" s="46">
        <f t="shared" si="0"/>
        <v>47100</v>
      </c>
      <c r="F27" s="131">
        <f t="shared" si="8"/>
        <v>67.067</v>
      </c>
      <c r="G27" s="46">
        <f t="shared" si="1"/>
        <v>46900</v>
      </c>
      <c r="H27" s="131">
        <f t="shared" si="9"/>
        <v>66.781</v>
      </c>
      <c r="I27" s="46">
        <f t="shared" si="2"/>
        <v>46700</v>
      </c>
      <c r="J27" s="131">
        <f t="shared" si="10"/>
        <v>66.495</v>
      </c>
      <c r="K27" s="46">
        <v>46500</v>
      </c>
    </row>
    <row r="28" spans="1:11" ht="12">
      <c r="A28" s="153" t="s">
        <v>293</v>
      </c>
      <c r="B28" s="43">
        <v>6</v>
      </c>
      <c r="C28" s="43">
        <v>1.69</v>
      </c>
      <c r="D28" s="131">
        <f>E28*C28/1000</f>
        <v>78.5005</v>
      </c>
      <c r="E28" s="46">
        <f t="shared" si="0"/>
        <v>46450</v>
      </c>
      <c r="F28" s="131">
        <f>G28*C28/1000</f>
        <v>78.1625</v>
      </c>
      <c r="G28" s="46">
        <f t="shared" si="1"/>
        <v>46250</v>
      </c>
      <c r="H28" s="131">
        <f>I28*C28/1000</f>
        <v>77.8245</v>
      </c>
      <c r="I28" s="46">
        <f t="shared" si="2"/>
        <v>46050</v>
      </c>
      <c r="J28" s="131">
        <f>K28*C28/1000</f>
        <v>77.4865</v>
      </c>
      <c r="K28" s="46">
        <v>45850</v>
      </c>
    </row>
    <row r="29" spans="1:11" ht="12">
      <c r="A29" s="153" t="s">
        <v>7</v>
      </c>
      <c r="B29" s="43">
        <v>6</v>
      </c>
      <c r="C29" s="43">
        <v>1.86</v>
      </c>
      <c r="D29" s="131">
        <f>E29*C29/1000</f>
        <v>84.072</v>
      </c>
      <c r="E29" s="46">
        <f t="shared" si="0"/>
        <v>45200</v>
      </c>
      <c r="F29" s="131">
        <f>G29*C29/1000</f>
        <v>83.7</v>
      </c>
      <c r="G29" s="46">
        <f t="shared" si="1"/>
        <v>45000</v>
      </c>
      <c r="H29" s="131">
        <f>I29*C29/1000</f>
        <v>83.328</v>
      </c>
      <c r="I29" s="46">
        <f t="shared" si="2"/>
        <v>44800</v>
      </c>
      <c r="J29" s="131">
        <f>K29*C29/1000</f>
        <v>82.956</v>
      </c>
      <c r="K29" s="46">
        <v>44600</v>
      </c>
    </row>
    <row r="30" spans="1:11" ht="12">
      <c r="A30" s="153" t="s">
        <v>4</v>
      </c>
      <c r="B30" s="43">
        <v>6</v>
      </c>
      <c r="C30" s="43">
        <v>1.78</v>
      </c>
      <c r="D30" s="131">
        <f t="shared" si="7"/>
        <v>84.372</v>
      </c>
      <c r="E30" s="46">
        <f t="shared" si="0"/>
        <v>47400</v>
      </c>
      <c r="F30" s="131">
        <f t="shared" si="8"/>
        <v>84.016</v>
      </c>
      <c r="G30" s="46">
        <f t="shared" si="1"/>
        <v>47200</v>
      </c>
      <c r="H30" s="131">
        <f t="shared" si="9"/>
        <v>83.66</v>
      </c>
      <c r="I30" s="46">
        <f t="shared" si="2"/>
        <v>47000</v>
      </c>
      <c r="J30" s="131">
        <f t="shared" si="10"/>
        <v>83.304</v>
      </c>
      <c r="K30" s="46">
        <v>46800</v>
      </c>
    </row>
    <row r="31" spans="1:11" ht="12">
      <c r="A31" s="153" t="s">
        <v>121</v>
      </c>
      <c r="B31" s="56" t="s">
        <v>308</v>
      </c>
      <c r="C31" s="43">
        <v>2.12</v>
      </c>
      <c r="D31" s="131">
        <f>E31*C31/1000</f>
        <v>92.432</v>
      </c>
      <c r="E31" s="46">
        <f t="shared" si="0"/>
        <v>43600</v>
      </c>
      <c r="F31" s="131">
        <f>G31*C31/1000</f>
        <v>92.008</v>
      </c>
      <c r="G31" s="46">
        <f t="shared" si="1"/>
        <v>43400</v>
      </c>
      <c r="H31" s="131">
        <f>I31*C31/1000</f>
        <v>91.584</v>
      </c>
      <c r="I31" s="46">
        <f t="shared" si="2"/>
        <v>43200</v>
      </c>
      <c r="J31" s="131">
        <f>K31*C31/1000</f>
        <v>91.16</v>
      </c>
      <c r="K31" s="46">
        <v>43000</v>
      </c>
    </row>
    <row r="32" spans="1:11" ht="12">
      <c r="A32" s="153" t="s">
        <v>124</v>
      </c>
      <c r="B32" s="132" t="s">
        <v>143</v>
      </c>
      <c r="C32" s="43">
        <v>2.33</v>
      </c>
      <c r="D32" s="131">
        <f>E32*C32/1000</f>
        <v>100.423</v>
      </c>
      <c r="E32" s="46">
        <f t="shared" si="0"/>
        <v>43100</v>
      </c>
      <c r="F32" s="131">
        <f>G32*C32/1000</f>
        <v>99.957</v>
      </c>
      <c r="G32" s="46">
        <f t="shared" si="1"/>
        <v>42900</v>
      </c>
      <c r="H32" s="131">
        <f>I32*C32/1000</f>
        <v>99.491</v>
      </c>
      <c r="I32" s="46">
        <f t="shared" si="2"/>
        <v>42700</v>
      </c>
      <c r="J32" s="131">
        <f>K32*C32/1000</f>
        <v>99.025</v>
      </c>
      <c r="K32" s="46">
        <v>42500</v>
      </c>
    </row>
    <row r="33" spans="1:11" ht="12">
      <c r="A33" s="153" t="s">
        <v>286</v>
      </c>
      <c r="B33" s="132" t="s">
        <v>143</v>
      </c>
      <c r="C33" s="43">
        <v>2.85</v>
      </c>
      <c r="D33" s="131">
        <f>E33*C33/1000</f>
        <v>126.255</v>
      </c>
      <c r="E33" s="46">
        <f t="shared" si="0"/>
        <v>44300</v>
      </c>
      <c r="F33" s="131">
        <f>G33*C33/1000</f>
        <v>125.685</v>
      </c>
      <c r="G33" s="46">
        <f t="shared" si="1"/>
        <v>44100</v>
      </c>
      <c r="H33" s="131">
        <f>I33*C33/1000</f>
        <v>125.115</v>
      </c>
      <c r="I33" s="46">
        <f t="shared" si="2"/>
        <v>43900</v>
      </c>
      <c r="J33" s="131">
        <f>K33*C33/1000</f>
        <v>124.545</v>
      </c>
      <c r="K33" s="46">
        <v>43700</v>
      </c>
    </row>
    <row r="34" spans="1:11" s="229" customFormat="1" ht="12">
      <c r="A34" s="230" t="s">
        <v>116</v>
      </c>
      <c r="B34" s="231">
        <v>6</v>
      </c>
      <c r="C34" s="232">
        <v>3.36</v>
      </c>
      <c r="D34" s="233">
        <f>E34*C34/1000</f>
        <v>141.792</v>
      </c>
      <c r="E34" s="46">
        <f t="shared" si="0"/>
        <v>42200</v>
      </c>
      <c r="F34" s="233">
        <f>G34*C34/1000</f>
        <v>141.12</v>
      </c>
      <c r="G34" s="46">
        <f t="shared" si="1"/>
        <v>42000</v>
      </c>
      <c r="H34" s="233">
        <f>I34*C34/1000</f>
        <v>140.448</v>
      </c>
      <c r="I34" s="46">
        <f t="shared" si="2"/>
        <v>41800</v>
      </c>
      <c r="J34" s="233">
        <f>K34*C34/1000</f>
        <v>139.776</v>
      </c>
      <c r="K34" s="234">
        <v>41600</v>
      </c>
    </row>
    <row r="35" spans="1:11" ht="12">
      <c r="A35" s="153" t="s">
        <v>5</v>
      </c>
      <c r="B35" s="43">
        <v>6</v>
      </c>
      <c r="C35" s="43">
        <v>1.67</v>
      </c>
      <c r="D35" s="131">
        <f t="shared" si="7"/>
        <v>79.158</v>
      </c>
      <c r="E35" s="46">
        <f t="shared" si="0"/>
        <v>47400</v>
      </c>
      <c r="F35" s="131">
        <f t="shared" si="8"/>
        <v>78.824</v>
      </c>
      <c r="G35" s="46">
        <f t="shared" si="1"/>
        <v>47200</v>
      </c>
      <c r="H35" s="131">
        <f t="shared" si="9"/>
        <v>78.49</v>
      </c>
      <c r="I35" s="46">
        <f t="shared" si="2"/>
        <v>47000</v>
      </c>
      <c r="J35" s="131">
        <f t="shared" si="10"/>
        <v>78.156</v>
      </c>
      <c r="K35" s="46">
        <v>46800</v>
      </c>
    </row>
    <row r="36" spans="1:11" ht="12">
      <c r="A36" s="153" t="s">
        <v>273</v>
      </c>
      <c r="B36" s="43">
        <v>6</v>
      </c>
      <c r="C36" s="43">
        <v>1.97</v>
      </c>
      <c r="D36" s="131">
        <f>E36*C36/1000</f>
        <v>91.211</v>
      </c>
      <c r="E36" s="46">
        <f t="shared" si="0"/>
        <v>46300</v>
      </c>
      <c r="F36" s="131">
        <f>G36*C36/1000</f>
        <v>90.817</v>
      </c>
      <c r="G36" s="46">
        <f t="shared" si="1"/>
        <v>46100</v>
      </c>
      <c r="H36" s="131">
        <f>I36*C36/1000</f>
        <v>90.423</v>
      </c>
      <c r="I36" s="46">
        <f t="shared" si="2"/>
        <v>45900</v>
      </c>
      <c r="J36" s="131">
        <f>K36*C36/1000</f>
        <v>90.029</v>
      </c>
      <c r="K36" s="46">
        <v>45700</v>
      </c>
    </row>
    <row r="37" spans="1:11" ht="12">
      <c r="A37" s="153" t="s">
        <v>123</v>
      </c>
      <c r="B37" s="43">
        <v>6</v>
      </c>
      <c r="C37" s="43">
        <v>2.17</v>
      </c>
      <c r="D37" s="131">
        <f t="shared" si="7"/>
        <v>95.697</v>
      </c>
      <c r="E37" s="46">
        <f t="shared" si="0"/>
        <v>44100</v>
      </c>
      <c r="F37" s="131">
        <f t="shared" si="8"/>
        <v>95.263</v>
      </c>
      <c r="G37" s="46">
        <f t="shared" si="1"/>
        <v>43900</v>
      </c>
      <c r="H37" s="131">
        <f t="shared" si="9"/>
        <v>94.829</v>
      </c>
      <c r="I37" s="46">
        <f t="shared" si="2"/>
        <v>43700</v>
      </c>
      <c r="J37" s="131">
        <f t="shared" si="10"/>
        <v>94.395</v>
      </c>
      <c r="K37" s="46">
        <v>43500</v>
      </c>
    </row>
    <row r="38" spans="1:11" ht="12">
      <c r="A38" s="153" t="s">
        <v>272</v>
      </c>
      <c r="B38" s="44">
        <v>6</v>
      </c>
      <c r="C38" s="44">
        <v>2.25</v>
      </c>
      <c r="D38" s="131">
        <f>E38*C38/1000</f>
        <v>107.1</v>
      </c>
      <c r="E38" s="46">
        <f t="shared" si="0"/>
        <v>47600</v>
      </c>
      <c r="F38" s="131">
        <f>G38*C38/1000</f>
        <v>106.65</v>
      </c>
      <c r="G38" s="46">
        <f t="shared" si="1"/>
        <v>47400</v>
      </c>
      <c r="H38" s="131">
        <f>I38*C38/1000</f>
        <v>106.2</v>
      </c>
      <c r="I38" s="46">
        <f t="shared" si="2"/>
        <v>47200</v>
      </c>
      <c r="J38" s="131">
        <f>K38*C38/1000</f>
        <v>105.75</v>
      </c>
      <c r="K38" s="46">
        <v>47000</v>
      </c>
    </row>
    <row r="39" spans="1:11" ht="12">
      <c r="A39" s="153" t="s">
        <v>248</v>
      </c>
      <c r="B39" s="44">
        <v>6</v>
      </c>
      <c r="C39" s="44">
        <v>2.68</v>
      </c>
      <c r="D39" s="131">
        <f>E39*C39/1000</f>
        <v>123.54800000000002</v>
      </c>
      <c r="E39" s="46">
        <f t="shared" si="0"/>
        <v>46100</v>
      </c>
      <c r="F39" s="131">
        <f>G39*C39/1000</f>
        <v>123.01200000000001</v>
      </c>
      <c r="G39" s="46">
        <f t="shared" si="1"/>
        <v>45900</v>
      </c>
      <c r="H39" s="131">
        <f>I39*C39/1000</f>
        <v>122.47600000000001</v>
      </c>
      <c r="I39" s="46">
        <f t="shared" si="2"/>
        <v>45700</v>
      </c>
      <c r="J39" s="131">
        <f>K39*C39/1000</f>
        <v>121.94</v>
      </c>
      <c r="K39" s="46">
        <v>45500</v>
      </c>
    </row>
    <row r="40" spans="1:11" ht="12">
      <c r="A40" s="153" t="s">
        <v>45</v>
      </c>
      <c r="B40" s="132" t="s">
        <v>143</v>
      </c>
      <c r="C40" s="43">
        <v>2.96</v>
      </c>
      <c r="D40" s="131">
        <f>E40*C40/1000</f>
        <v>126.096</v>
      </c>
      <c r="E40" s="46">
        <f t="shared" si="0"/>
        <v>42600</v>
      </c>
      <c r="F40" s="131">
        <f>G40*C40/1000</f>
        <v>125.504</v>
      </c>
      <c r="G40" s="46">
        <f t="shared" si="1"/>
        <v>42400</v>
      </c>
      <c r="H40" s="131">
        <f>I40*C40/1000</f>
        <v>124.912</v>
      </c>
      <c r="I40" s="46">
        <f t="shared" si="2"/>
        <v>42200</v>
      </c>
      <c r="J40" s="131">
        <f>K40*C40/1000</f>
        <v>124.32</v>
      </c>
      <c r="K40" s="46">
        <v>42000</v>
      </c>
    </row>
    <row r="41" spans="1:11" ht="12">
      <c r="A41" s="153" t="s">
        <v>164</v>
      </c>
      <c r="B41" s="132" t="s">
        <v>143</v>
      </c>
      <c r="C41" s="43">
        <v>4.31</v>
      </c>
      <c r="D41" s="131">
        <f>E41*C41/1000</f>
        <v>185.76099999999997</v>
      </c>
      <c r="E41" s="46">
        <f t="shared" si="0"/>
        <v>43100</v>
      </c>
      <c r="F41" s="131">
        <f>G41*C41/1000</f>
        <v>184.89899999999997</v>
      </c>
      <c r="G41" s="46">
        <f t="shared" si="1"/>
        <v>42900</v>
      </c>
      <c r="H41" s="131">
        <f>I41*C41/1000</f>
        <v>184.03699999999998</v>
      </c>
      <c r="I41" s="46">
        <f t="shared" si="2"/>
        <v>42700</v>
      </c>
      <c r="J41" s="131">
        <f>K41*C41/1000</f>
        <v>183.17499999999998</v>
      </c>
      <c r="K41" s="46">
        <v>42500</v>
      </c>
    </row>
    <row r="42" spans="1:11" ht="12">
      <c r="A42" s="153" t="s">
        <v>252</v>
      </c>
      <c r="B42" s="44">
        <v>6</v>
      </c>
      <c r="C42" s="44">
        <v>2.02</v>
      </c>
      <c r="D42" s="131">
        <f t="shared" si="7"/>
        <v>95.142</v>
      </c>
      <c r="E42" s="46">
        <f t="shared" si="0"/>
        <v>47100</v>
      </c>
      <c r="F42" s="131">
        <f t="shared" si="8"/>
        <v>94.738</v>
      </c>
      <c r="G42" s="46">
        <f t="shared" si="1"/>
        <v>46900</v>
      </c>
      <c r="H42" s="131">
        <f t="shared" si="9"/>
        <v>94.334</v>
      </c>
      <c r="I42" s="46">
        <f t="shared" si="2"/>
        <v>46700</v>
      </c>
      <c r="J42" s="131">
        <f t="shared" si="10"/>
        <v>93.93</v>
      </c>
      <c r="K42" s="46">
        <v>46500</v>
      </c>
    </row>
    <row r="43" spans="1:11" ht="12">
      <c r="A43" s="153" t="s">
        <v>245</v>
      </c>
      <c r="B43" s="44">
        <v>6</v>
      </c>
      <c r="C43" s="44">
        <v>2.4</v>
      </c>
      <c r="D43" s="131">
        <f t="shared" si="7"/>
        <v>108.24</v>
      </c>
      <c r="E43" s="46">
        <f t="shared" si="0"/>
        <v>45100</v>
      </c>
      <c r="F43" s="131">
        <f t="shared" si="8"/>
        <v>107.76</v>
      </c>
      <c r="G43" s="46">
        <f t="shared" si="1"/>
        <v>44900</v>
      </c>
      <c r="H43" s="131">
        <f t="shared" si="9"/>
        <v>107.28</v>
      </c>
      <c r="I43" s="46">
        <f t="shared" si="2"/>
        <v>44700</v>
      </c>
      <c r="J43" s="131">
        <f t="shared" si="10"/>
        <v>106.8</v>
      </c>
      <c r="K43" s="46">
        <v>44500</v>
      </c>
    </row>
    <row r="44" spans="1:11" ht="12">
      <c r="A44" s="153" t="s">
        <v>117</v>
      </c>
      <c r="B44" s="44">
        <v>6</v>
      </c>
      <c r="C44" s="44">
        <v>2.65</v>
      </c>
      <c r="D44" s="131">
        <f t="shared" si="7"/>
        <v>114.215</v>
      </c>
      <c r="E44" s="46">
        <f t="shared" si="0"/>
        <v>43100</v>
      </c>
      <c r="F44" s="131">
        <f t="shared" si="8"/>
        <v>113.685</v>
      </c>
      <c r="G44" s="46">
        <f t="shared" si="1"/>
        <v>42900</v>
      </c>
      <c r="H44" s="131">
        <f t="shared" si="9"/>
        <v>113.155</v>
      </c>
      <c r="I44" s="46">
        <f t="shared" si="2"/>
        <v>42700</v>
      </c>
      <c r="J44" s="131">
        <f t="shared" si="10"/>
        <v>112.625</v>
      </c>
      <c r="K44" s="46">
        <v>42500</v>
      </c>
    </row>
    <row r="45" spans="1:11" ht="12">
      <c r="A45" s="153" t="s">
        <v>260</v>
      </c>
      <c r="B45" s="225">
        <v>12</v>
      </c>
      <c r="C45" s="44">
        <v>3.83</v>
      </c>
      <c r="D45" s="131">
        <f>E45*C45/1000</f>
        <v>161.243</v>
      </c>
      <c r="E45" s="46">
        <f t="shared" si="0"/>
        <v>42100</v>
      </c>
      <c r="F45" s="131">
        <f>G45*C45/1000</f>
        <v>160.477</v>
      </c>
      <c r="G45" s="46">
        <f t="shared" si="1"/>
        <v>41900</v>
      </c>
      <c r="H45" s="131">
        <f>I45*C45/1000</f>
        <v>159.711</v>
      </c>
      <c r="I45" s="46">
        <f t="shared" si="2"/>
        <v>41700</v>
      </c>
      <c r="J45" s="131">
        <f>K45*C45/1000</f>
        <v>158.945</v>
      </c>
      <c r="K45" s="46">
        <v>41500</v>
      </c>
    </row>
    <row r="46" spans="1:11" ht="12.75" customHeight="1">
      <c r="A46" s="153" t="s">
        <v>309</v>
      </c>
      <c r="B46" s="132" t="s">
        <v>284</v>
      </c>
      <c r="C46" s="44">
        <v>4.93</v>
      </c>
      <c r="D46" s="131">
        <f>E46*C46/1000</f>
        <v>212.483</v>
      </c>
      <c r="E46" s="46">
        <f>G46+200</f>
        <v>43100</v>
      </c>
      <c r="F46" s="131">
        <f>G46*C46/1000</f>
        <v>211.497</v>
      </c>
      <c r="G46" s="46">
        <f>I46+200</f>
        <v>42900</v>
      </c>
      <c r="H46" s="131">
        <f>I46*C46/1000</f>
        <v>210.511</v>
      </c>
      <c r="I46" s="46">
        <f>K46+200</f>
        <v>42700</v>
      </c>
      <c r="J46" s="131">
        <f>K46*C46/1000</f>
        <v>209.525</v>
      </c>
      <c r="K46" s="46">
        <v>42500</v>
      </c>
    </row>
    <row r="47" spans="1:11" ht="12">
      <c r="A47" s="153" t="s">
        <v>242</v>
      </c>
      <c r="B47" s="132" t="s">
        <v>143</v>
      </c>
      <c r="C47" s="44">
        <v>2.25</v>
      </c>
      <c r="D47" s="131">
        <f t="shared" si="7"/>
        <v>107.1</v>
      </c>
      <c r="E47" s="46">
        <f t="shared" si="0"/>
        <v>47600</v>
      </c>
      <c r="F47" s="131">
        <f t="shared" si="8"/>
        <v>106.65</v>
      </c>
      <c r="G47" s="46">
        <f t="shared" si="1"/>
        <v>47400</v>
      </c>
      <c r="H47" s="131">
        <f t="shared" si="9"/>
        <v>106.2</v>
      </c>
      <c r="I47" s="46">
        <f t="shared" si="2"/>
        <v>47200</v>
      </c>
      <c r="J47" s="131">
        <f t="shared" si="10"/>
        <v>105.75</v>
      </c>
      <c r="K47" s="46">
        <v>47000</v>
      </c>
    </row>
    <row r="48" spans="1:11" ht="12">
      <c r="A48" s="153" t="s">
        <v>251</v>
      </c>
      <c r="B48" s="132" t="s">
        <v>143</v>
      </c>
      <c r="C48" s="44">
        <v>2.68</v>
      </c>
      <c r="D48" s="131">
        <f t="shared" si="7"/>
        <v>120.868</v>
      </c>
      <c r="E48" s="46">
        <f t="shared" si="0"/>
        <v>45100</v>
      </c>
      <c r="F48" s="131">
        <f t="shared" si="8"/>
        <v>120.332</v>
      </c>
      <c r="G48" s="46">
        <f t="shared" si="1"/>
        <v>44900</v>
      </c>
      <c r="H48" s="131">
        <f t="shared" si="9"/>
        <v>119.796</v>
      </c>
      <c r="I48" s="46">
        <f t="shared" si="2"/>
        <v>44700</v>
      </c>
      <c r="J48" s="131">
        <f t="shared" si="10"/>
        <v>119.26</v>
      </c>
      <c r="K48" s="46">
        <v>44500</v>
      </c>
    </row>
    <row r="49" spans="1:11" ht="12">
      <c r="A49" s="153" t="s">
        <v>8</v>
      </c>
      <c r="B49" s="132" t="s">
        <v>143</v>
      </c>
      <c r="C49" s="44">
        <v>2.97</v>
      </c>
      <c r="D49" s="131">
        <f t="shared" si="7"/>
        <v>131.274</v>
      </c>
      <c r="E49" s="46">
        <f t="shared" si="0"/>
        <v>44200</v>
      </c>
      <c r="F49" s="131">
        <f t="shared" si="8"/>
        <v>130.68</v>
      </c>
      <c r="G49" s="46">
        <f t="shared" si="1"/>
        <v>44000</v>
      </c>
      <c r="H49" s="131">
        <f t="shared" si="9"/>
        <v>130.086</v>
      </c>
      <c r="I49" s="46">
        <f t="shared" si="2"/>
        <v>43800</v>
      </c>
      <c r="J49" s="131">
        <f t="shared" si="10"/>
        <v>129.49200000000002</v>
      </c>
      <c r="K49" s="46">
        <v>43600</v>
      </c>
    </row>
    <row r="50" spans="1:11" ht="12">
      <c r="A50" s="153" t="s">
        <v>262</v>
      </c>
      <c r="B50" s="132" t="s">
        <v>143</v>
      </c>
      <c r="C50" s="44">
        <v>4.3</v>
      </c>
      <c r="D50" s="131">
        <f t="shared" si="7"/>
        <v>181.03</v>
      </c>
      <c r="E50" s="46">
        <f t="shared" si="0"/>
        <v>42100</v>
      </c>
      <c r="F50" s="131">
        <f t="shared" si="8"/>
        <v>180.17</v>
      </c>
      <c r="G50" s="46">
        <f t="shared" si="1"/>
        <v>41900</v>
      </c>
      <c r="H50" s="131">
        <f t="shared" si="9"/>
        <v>179.31</v>
      </c>
      <c r="I50" s="46">
        <f t="shared" si="2"/>
        <v>41700</v>
      </c>
      <c r="J50" s="131">
        <f t="shared" si="10"/>
        <v>178.45</v>
      </c>
      <c r="K50" s="46">
        <v>41500</v>
      </c>
    </row>
    <row r="51" spans="1:11" ht="12">
      <c r="A51" s="153" t="s">
        <v>282</v>
      </c>
      <c r="B51" s="132" t="s">
        <v>143</v>
      </c>
      <c r="C51" s="44">
        <v>2.73</v>
      </c>
      <c r="D51" s="131">
        <f>E51*C51/1000</f>
        <v>129.948</v>
      </c>
      <c r="E51" s="46">
        <f t="shared" si="0"/>
        <v>47600</v>
      </c>
      <c r="F51" s="131">
        <f>G51*C51/1000</f>
        <v>129.402</v>
      </c>
      <c r="G51" s="46">
        <f t="shared" si="1"/>
        <v>47400</v>
      </c>
      <c r="H51" s="131">
        <f>I51*C51/1000</f>
        <v>128.856</v>
      </c>
      <c r="I51" s="46">
        <f t="shared" si="2"/>
        <v>47200</v>
      </c>
      <c r="J51" s="131">
        <f>K51*C51/1000</f>
        <v>128.31</v>
      </c>
      <c r="K51" s="46">
        <v>47000</v>
      </c>
    </row>
    <row r="52" spans="1:11" ht="12">
      <c r="A52" s="153" t="s">
        <v>234</v>
      </c>
      <c r="B52" s="132" t="s">
        <v>284</v>
      </c>
      <c r="C52" s="44">
        <v>3.25</v>
      </c>
      <c r="D52" s="131">
        <f t="shared" si="7"/>
        <v>144.95</v>
      </c>
      <c r="E52" s="46">
        <f t="shared" si="0"/>
        <v>44600</v>
      </c>
      <c r="F52" s="131">
        <f t="shared" si="8"/>
        <v>144.3</v>
      </c>
      <c r="G52" s="46">
        <f t="shared" si="1"/>
        <v>44400</v>
      </c>
      <c r="H52" s="131">
        <f t="shared" si="9"/>
        <v>143.65</v>
      </c>
      <c r="I52" s="46">
        <f t="shared" si="2"/>
        <v>44200</v>
      </c>
      <c r="J52" s="131">
        <f t="shared" si="10"/>
        <v>143</v>
      </c>
      <c r="K52" s="46">
        <v>44000</v>
      </c>
    </row>
    <row r="53" spans="1:11" ht="12">
      <c r="A53" s="153" t="s">
        <v>151</v>
      </c>
      <c r="B53" s="132" t="s">
        <v>143</v>
      </c>
      <c r="C53" s="44">
        <v>3.59</v>
      </c>
      <c r="D53" s="131">
        <f t="shared" si="7"/>
        <v>162.268</v>
      </c>
      <c r="E53" s="46">
        <f t="shared" si="0"/>
        <v>45200</v>
      </c>
      <c r="F53" s="131">
        <f t="shared" si="8"/>
        <v>161.55</v>
      </c>
      <c r="G53" s="46">
        <f t="shared" si="1"/>
        <v>45000</v>
      </c>
      <c r="H53" s="131">
        <f t="shared" si="9"/>
        <v>160.832</v>
      </c>
      <c r="I53" s="46">
        <f t="shared" si="2"/>
        <v>44800</v>
      </c>
      <c r="J53" s="131">
        <f t="shared" si="10"/>
        <v>160.114</v>
      </c>
      <c r="K53" s="46">
        <v>44600</v>
      </c>
    </row>
    <row r="54" spans="1:11" ht="12">
      <c r="A54" s="153" t="s">
        <v>263</v>
      </c>
      <c r="B54" s="132" t="s">
        <v>143</v>
      </c>
      <c r="C54" s="44">
        <v>4.43</v>
      </c>
      <c r="D54" s="131">
        <f>E54*C54/1000</f>
        <v>186.503</v>
      </c>
      <c r="E54" s="46">
        <f t="shared" si="0"/>
        <v>42100</v>
      </c>
      <c r="F54" s="131">
        <f>G54*C54/1000</f>
        <v>185.617</v>
      </c>
      <c r="G54" s="46">
        <f t="shared" si="1"/>
        <v>41900</v>
      </c>
      <c r="H54" s="131">
        <f>I54*C54/1000</f>
        <v>184.731</v>
      </c>
      <c r="I54" s="46">
        <f t="shared" si="2"/>
        <v>41700</v>
      </c>
      <c r="J54" s="131">
        <f>K54*C54/1000</f>
        <v>183.845</v>
      </c>
      <c r="K54" s="46">
        <v>41500</v>
      </c>
    </row>
    <row r="55" spans="1:11" ht="12">
      <c r="A55" s="153" t="s">
        <v>30</v>
      </c>
      <c r="B55" s="56" t="s">
        <v>284</v>
      </c>
      <c r="C55" s="43">
        <v>5.25</v>
      </c>
      <c r="D55" s="131">
        <f t="shared" si="7"/>
        <v>226.275</v>
      </c>
      <c r="E55" s="46">
        <f t="shared" si="0"/>
        <v>43100</v>
      </c>
      <c r="F55" s="131">
        <f t="shared" si="8"/>
        <v>225.225</v>
      </c>
      <c r="G55" s="46">
        <f t="shared" si="1"/>
        <v>42900</v>
      </c>
      <c r="H55" s="131">
        <f t="shared" si="9"/>
        <v>224.175</v>
      </c>
      <c r="I55" s="46">
        <f t="shared" si="2"/>
        <v>42700</v>
      </c>
      <c r="J55" s="131">
        <f t="shared" si="10"/>
        <v>223.125</v>
      </c>
      <c r="K55" s="46">
        <v>42500</v>
      </c>
    </row>
    <row r="56" spans="1:11" ht="12">
      <c r="A56" s="153" t="s">
        <v>255</v>
      </c>
      <c r="B56" s="56" t="s">
        <v>150</v>
      </c>
      <c r="C56" s="43">
        <v>3.25</v>
      </c>
      <c r="D56" s="131">
        <f t="shared" si="7"/>
        <v>151.45</v>
      </c>
      <c r="E56" s="46">
        <f t="shared" si="0"/>
        <v>46600</v>
      </c>
      <c r="F56" s="131">
        <f t="shared" si="8"/>
        <v>150.8</v>
      </c>
      <c r="G56" s="46">
        <f t="shared" si="1"/>
        <v>46400</v>
      </c>
      <c r="H56" s="131">
        <f t="shared" si="9"/>
        <v>150.15</v>
      </c>
      <c r="I56" s="46">
        <f t="shared" si="2"/>
        <v>46200</v>
      </c>
      <c r="J56" s="131">
        <f t="shared" si="10"/>
        <v>149.5</v>
      </c>
      <c r="K56" s="46">
        <v>46000</v>
      </c>
    </row>
    <row r="57" spans="1:11" ht="11.25" customHeight="1">
      <c r="A57" s="153" t="s">
        <v>99</v>
      </c>
      <c r="B57" s="56" t="s">
        <v>284</v>
      </c>
      <c r="C57" s="43">
        <v>3.59</v>
      </c>
      <c r="D57" s="131">
        <f t="shared" si="7"/>
        <v>158.319</v>
      </c>
      <c r="E57" s="46">
        <f t="shared" si="0"/>
        <v>44100</v>
      </c>
      <c r="F57" s="131">
        <f t="shared" si="8"/>
        <v>157.601</v>
      </c>
      <c r="G57" s="46">
        <f t="shared" si="1"/>
        <v>43900</v>
      </c>
      <c r="H57" s="131">
        <f t="shared" si="9"/>
        <v>156.883</v>
      </c>
      <c r="I57" s="46">
        <f t="shared" si="2"/>
        <v>43700</v>
      </c>
      <c r="J57" s="131">
        <f t="shared" si="10"/>
        <v>156.165</v>
      </c>
      <c r="K57" s="46">
        <v>43500</v>
      </c>
    </row>
    <row r="58" spans="1:11" ht="11.25" customHeight="1">
      <c r="A58" s="153" t="s">
        <v>101</v>
      </c>
      <c r="B58" s="56" t="s">
        <v>284</v>
      </c>
      <c r="C58" s="43">
        <v>5.25</v>
      </c>
      <c r="D58" s="131">
        <f t="shared" si="7"/>
        <v>221.025</v>
      </c>
      <c r="E58" s="46">
        <f t="shared" si="0"/>
        <v>42100</v>
      </c>
      <c r="F58" s="131">
        <f t="shared" si="8"/>
        <v>219.975</v>
      </c>
      <c r="G58" s="46">
        <f t="shared" si="1"/>
        <v>41900</v>
      </c>
      <c r="H58" s="131">
        <f t="shared" si="9"/>
        <v>218.925</v>
      </c>
      <c r="I58" s="46">
        <f t="shared" si="2"/>
        <v>41700</v>
      </c>
      <c r="J58" s="131">
        <f t="shared" si="10"/>
        <v>217.875</v>
      </c>
      <c r="K58" s="46">
        <v>41500</v>
      </c>
    </row>
    <row r="59" spans="1:11" ht="11.25" customHeight="1">
      <c r="A59" s="153" t="s">
        <v>275</v>
      </c>
      <c r="B59" s="56" t="s">
        <v>150</v>
      </c>
      <c r="C59" s="43">
        <v>6.19</v>
      </c>
      <c r="D59" s="131">
        <f aca="true" t="shared" si="11" ref="D59:D73">E59*C59/1000</f>
        <v>266.789</v>
      </c>
      <c r="E59" s="46">
        <f t="shared" si="0"/>
        <v>43100</v>
      </c>
      <c r="F59" s="131">
        <f aca="true" t="shared" si="12" ref="F59:F73">G59*C59/1000</f>
        <v>265.551</v>
      </c>
      <c r="G59" s="46">
        <f>I59+200</f>
        <v>42900</v>
      </c>
      <c r="H59" s="131">
        <f aca="true" t="shared" si="13" ref="H59:H73">I59*C59/1000</f>
        <v>264.313</v>
      </c>
      <c r="I59" s="46">
        <f t="shared" si="2"/>
        <v>42700</v>
      </c>
      <c r="J59" s="131">
        <f aca="true" t="shared" si="14" ref="J59:J73">K59*C59/1000</f>
        <v>263.075</v>
      </c>
      <c r="K59" s="46">
        <v>42500</v>
      </c>
    </row>
    <row r="60" spans="1:11" ht="11.25" customHeight="1">
      <c r="A60" s="153" t="s">
        <v>265</v>
      </c>
      <c r="B60" s="56" t="s">
        <v>284</v>
      </c>
      <c r="C60" s="43">
        <v>4.84</v>
      </c>
      <c r="D60" s="131">
        <f t="shared" si="11"/>
        <v>218.284</v>
      </c>
      <c r="E60" s="46">
        <f t="shared" si="0"/>
        <v>45100</v>
      </c>
      <c r="F60" s="131">
        <f t="shared" si="12"/>
        <v>217.316</v>
      </c>
      <c r="G60" s="46">
        <f t="shared" si="1"/>
        <v>44900</v>
      </c>
      <c r="H60" s="131">
        <f t="shared" si="13"/>
        <v>216.348</v>
      </c>
      <c r="I60" s="46">
        <f t="shared" si="2"/>
        <v>44700</v>
      </c>
      <c r="J60" s="131">
        <f t="shared" si="14"/>
        <v>215.38</v>
      </c>
      <c r="K60" s="46">
        <v>44500</v>
      </c>
    </row>
    <row r="61" spans="1:11" ht="12" customHeight="1">
      <c r="A61" s="153" t="s">
        <v>205</v>
      </c>
      <c r="B61" s="56" t="s">
        <v>150</v>
      </c>
      <c r="C61" s="43">
        <v>7.14</v>
      </c>
      <c r="D61" s="131">
        <f t="shared" si="11"/>
        <v>300.594</v>
      </c>
      <c r="E61" s="46">
        <f>G61+200</f>
        <v>42100</v>
      </c>
      <c r="F61" s="131">
        <f t="shared" si="12"/>
        <v>299.166</v>
      </c>
      <c r="G61" s="46">
        <f t="shared" si="1"/>
        <v>41900</v>
      </c>
      <c r="H61" s="131">
        <f t="shared" si="13"/>
        <v>297.738</v>
      </c>
      <c r="I61" s="46">
        <f t="shared" si="2"/>
        <v>41700</v>
      </c>
      <c r="J61" s="131">
        <f t="shared" si="14"/>
        <v>296.31</v>
      </c>
      <c r="K61" s="46">
        <v>41500</v>
      </c>
    </row>
    <row r="62" spans="1:11" ht="11.25" customHeight="1">
      <c r="A62" s="153" t="s">
        <v>278</v>
      </c>
      <c r="B62" s="56" t="s">
        <v>150</v>
      </c>
      <c r="C62" s="43">
        <v>8.24</v>
      </c>
      <c r="D62" s="131">
        <f t="shared" si="11"/>
        <v>342.784</v>
      </c>
      <c r="E62" s="46">
        <f t="shared" si="0"/>
        <v>41600</v>
      </c>
      <c r="F62" s="131">
        <f t="shared" si="12"/>
        <v>341.136</v>
      </c>
      <c r="G62" s="46">
        <f t="shared" si="1"/>
        <v>41400</v>
      </c>
      <c r="H62" s="131">
        <f t="shared" si="13"/>
        <v>339.488</v>
      </c>
      <c r="I62" s="46">
        <f t="shared" si="2"/>
        <v>41200</v>
      </c>
      <c r="J62" s="131">
        <f t="shared" si="14"/>
        <v>337.84</v>
      </c>
      <c r="K62" s="46">
        <v>41000</v>
      </c>
    </row>
    <row r="63" spans="1:11" ht="12" customHeight="1">
      <c r="A63" s="153" t="s">
        <v>200</v>
      </c>
      <c r="B63" s="56" t="s">
        <v>150</v>
      </c>
      <c r="C63" s="43">
        <v>9.33</v>
      </c>
      <c r="D63" s="131">
        <f t="shared" si="11"/>
        <v>392.793</v>
      </c>
      <c r="E63" s="46">
        <f t="shared" si="0"/>
        <v>42100</v>
      </c>
      <c r="F63" s="131">
        <f t="shared" si="12"/>
        <v>390.927</v>
      </c>
      <c r="G63" s="46">
        <f t="shared" si="1"/>
        <v>41900</v>
      </c>
      <c r="H63" s="131">
        <f t="shared" si="13"/>
        <v>389.061</v>
      </c>
      <c r="I63" s="46">
        <f t="shared" si="2"/>
        <v>41700</v>
      </c>
      <c r="J63" s="131">
        <f t="shared" si="14"/>
        <v>387.195</v>
      </c>
      <c r="K63" s="46">
        <v>41500</v>
      </c>
    </row>
    <row r="64" spans="1:11" ht="11.25" customHeight="1">
      <c r="A64" s="153" t="s">
        <v>294</v>
      </c>
      <c r="B64" s="56" t="s">
        <v>150</v>
      </c>
      <c r="C64" s="43">
        <v>6.69</v>
      </c>
      <c r="D64" s="131">
        <f t="shared" si="11"/>
        <v>301.719</v>
      </c>
      <c r="E64" s="46">
        <f t="shared" si="0"/>
        <v>45100</v>
      </c>
      <c r="F64" s="131">
        <f t="shared" si="12"/>
        <v>300.381</v>
      </c>
      <c r="G64" s="46">
        <f t="shared" si="1"/>
        <v>44900</v>
      </c>
      <c r="H64" s="131">
        <f t="shared" si="13"/>
        <v>299.043</v>
      </c>
      <c r="I64" s="46">
        <f t="shared" si="2"/>
        <v>44700</v>
      </c>
      <c r="J64" s="131">
        <f t="shared" si="14"/>
        <v>297.705</v>
      </c>
      <c r="K64" s="46">
        <v>44500</v>
      </c>
    </row>
    <row r="65" spans="1:11" ht="11.25" customHeight="1">
      <c r="A65" s="153" t="s">
        <v>283</v>
      </c>
      <c r="B65" s="56" t="s">
        <v>150</v>
      </c>
      <c r="C65" s="43">
        <v>8.15</v>
      </c>
      <c r="D65" s="131">
        <f>E65*C65/1000</f>
        <v>343.115</v>
      </c>
      <c r="E65" s="46">
        <f t="shared" si="0"/>
        <v>42100</v>
      </c>
      <c r="F65" s="131">
        <f>G65*C65/1000</f>
        <v>341.485</v>
      </c>
      <c r="G65" s="46">
        <f t="shared" si="1"/>
        <v>41900</v>
      </c>
      <c r="H65" s="131">
        <f>I65*C65/1000</f>
        <v>339.855</v>
      </c>
      <c r="I65" s="46">
        <f t="shared" si="2"/>
        <v>41700</v>
      </c>
      <c r="J65" s="131">
        <f>K65*C65/1000</f>
        <v>338.225</v>
      </c>
      <c r="K65" s="46">
        <v>41500</v>
      </c>
    </row>
    <row r="66" spans="1:11" ht="11.25" customHeight="1">
      <c r="A66" s="153" t="s">
        <v>291</v>
      </c>
      <c r="B66" s="56" t="s">
        <v>143</v>
      </c>
      <c r="C66" s="43">
        <v>7.57</v>
      </c>
      <c r="D66" s="131">
        <f>E66*C66/1000</f>
        <v>318.697</v>
      </c>
      <c r="E66" s="46">
        <f t="shared" si="0"/>
        <v>42100</v>
      </c>
      <c r="F66" s="131">
        <f>G66*C66/1000</f>
        <v>317.183</v>
      </c>
      <c r="G66" s="46">
        <f t="shared" si="1"/>
        <v>41900</v>
      </c>
      <c r="H66" s="131">
        <f>I66*C66/1000</f>
        <v>315.669</v>
      </c>
      <c r="I66" s="46">
        <f t="shared" si="2"/>
        <v>41700</v>
      </c>
      <c r="J66" s="131">
        <f>K66*C66/1000</f>
        <v>314.155</v>
      </c>
      <c r="K66" s="46">
        <v>41500</v>
      </c>
    </row>
    <row r="67" spans="1:11" ht="11.25" customHeight="1">
      <c r="A67" s="153" t="s">
        <v>159</v>
      </c>
      <c r="B67" s="56" t="s">
        <v>150</v>
      </c>
      <c r="C67" s="43">
        <v>9.02</v>
      </c>
      <c r="D67" s="131">
        <f t="shared" si="11"/>
        <v>391.468</v>
      </c>
      <c r="E67" s="46">
        <f t="shared" si="0"/>
        <v>43400</v>
      </c>
      <c r="F67" s="131">
        <f t="shared" si="12"/>
        <v>389.664</v>
      </c>
      <c r="G67" s="46">
        <f t="shared" si="1"/>
        <v>43200</v>
      </c>
      <c r="H67" s="131">
        <f t="shared" si="13"/>
        <v>387.86</v>
      </c>
      <c r="I67" s="46">
        <f t="shared" si="2"/>
        <v>43000</v>
      </c>
      <c r="J67" s="131">
        <f t="shared" si="14"/>
        <v>386.056</v>
      </c>
      <c r="K67" s="46">
        <v>42800</v>
      </c>
    </row>
    <row r="68" spans="1:11" ht="11.25" customHeight="1">
      <c r="A68" s="153" t="s">
        <v>171</v>
      </c>
      <c r="B68" s="56" t="s">
        <v>150</v>
      </c>
      <c r="C68" s="43">
        <v>11.84</v>
      </c>
      <c r="D68" s="131">
        <f t="shared" si="11"/>
        <v>510.304</v>
      </c>
      <c r="E68" s="46">
        <f t="shared" si="0"/>
        <v>43100</v>
      </c>
      <c r="F68" s="131">
        <f t="shared" si="12"/>
        <v>507.936</v>
      </c>
      <c r="G68" s="46">
        <f t="shared" si="1"/>
        <v>42900</v>
      </c>
      <c r="H68" s="131">
        <f t="shared" si="13"/>
        <v>505.568</v>
      </c>
      <c r="I68" s="46">
        <f t="shared" si="2"/>
        <v>42700</v>
      </c>
      <c r="J68" s="131">
        <f t="shared" si="14"/>
        <v>503.2</v>
      </c>
      <c r="K68" s="46">
        <v>42500</v>
      </c>
    </row>
    <row r="69" spans="1:11" ht="10.5" customHeight="1">
      <c r="A69" s="153" t="s">
        <v>290</v>
      </c>
      <c r="B69" s="56" t="s">
        <v>150</v>
      </c>
      <c r="C69" s="43">
        <v>14.58</v>
      </c>
      <c r="D69" s="131">
        <f>E69*C69/1000</f>
        <v>642.978</v>
      </c>
      <c r="E69" s="46">
        <f t="shared" si="0"/>
        <v>44100</v>
      </c>
      <c r="F69" s="131">
        <f>G69*C69/1000</f>
        <v>640.062</v>
      </c>
      <c r="G69" s="46">
        <f t="shared" si="1"/>
        <v>43900</v>
      </c>
      <c r="H69" s="131">
        <f>I69*C69/1000</f>
        <v>637.146</v>
      </c>
      <c r="I69" s="46">
        <f t="shared" si="2"/>
        <v>43700</v>
      </c>
      <c r="J69" s="131">
        <f>K69*C69/1000</f>
        <v>634.23</v>
      </c>
      <c r="K69" s="46">
        <v>43500</v>
      </c>
    </row>
    <row r="70" spans="1:11" ht="12" customHeight="1">
      <c r="A70" s="153" t="s">
        <v>217</v>
      </c>
      <c r="B70" s="56" t="s">
        <v>150</v>
      </c>
      <c r="C70" s="43">
        <v>6.67</v>
      </c>
      <c r="D70" s="131">
        <f t="shared" si="11"/>
        <v>294.147</v>
      </c>
      <c r="E70" s="46">
        <f t="shared" si="0"/>
        <v>44100</v>
      </c>
      <c r="F70" s="131">
        <f t="shared" si="12"/>
        <v>292.813</v>
      </c>
      <c r="G70" s="46">
        <f t="shared" si="1"/>
        <v>43900</v>
      </c>
      <c r="H70" s="131">
        <f t="shared" si="13"/>
        <v>291.479</v>
      </c>
      <c r="I70" s="46">
        <f t="shared" si="2"/>
        <v>43700</v>
      </c>
      <c r="J70" s="131">
        <f t="shared" si="14"/>
        <v>290.145</v>
      </c>
      <c r="K70" s="46">
        <v>43500</v>
      </c>
    </row>
    <row r="71" spans="1:11" ht="11.25" customHeight="1">
      <c r="A71" s="153" t="s">
        <v>277</v>
      </c>
      <c r="B71" s="56" t="s">
        <v>150</v>
      </c>
      <c r="C71" s="43">
        <v>8.77</v>
      </c>
      <c r="D71" s="131">
        <f t="shared" si="11"/>
        <v>386.757</v>
      </c>
      <c r="E71" s="46">
        <f t="shared" si="0"/>
        <v>44100</v>
      </c>
      <c r="F71" s="131">
        <f t="shared" si="12"/>
        <v>385.003</v>
      </c>
      <c r="G71" s="46">
        <f t="shared" si="1"/>
        <v>43900</v>
      </c>
      <c r="H71" s="131">
        <f t="shared" si="13"/>
        <v>383.249</v>
      </c>
      <c r="I71" s="46">
        <f t="shared" si="2"/>
        <v>43700</v>
      </c>
      <c r="J71" s="131">
        <f t="shared" si="14"/>
        <v>381.495</v>
      </c>
      <c r="K71" s="46">
        <v>43500</v>
      </c>
    </row>
    <row r="72" spans="1:11" ht="11.25" customHeight="1">
      <c r="A72" s="153" t="s">
        <v>298</v>
      </c>
      <c r="B72" s="56" t="s">
        <v>150</v>
      </c>
      <c r="C72" s="43">
        <v>9.02</v>
      </c>
      <c r="D72" s="131">
        <f>E72*C72/1000</f>
        <v>393.272</v>
      </c>
      <c r="E72" s="46">
        <f t="shared" si="0"/>
        <v>43600</v>
      </c>
      <c r="F72" s="131">
        <f>G72*C72/1000</f>
        <v>391.468</v>
      </c>
      <c r="G72" s="46">
        <f t="shared" si="1"/>
        <v>43400</v>
      </c>
      <c r="H72" s="131">
        <f>I72*C72/1000</f>
        <v>389.664</v>
      </c>
      <c r="I72" s="46">
        <f t="shared" si="2"/>
        <v>43200</v>
      </c>
      <c r="J72" s="131">
        <f>K72*C72/1000</f>
        <v>387.86</v>
      </c>
      <c r="K72" s="46">
        <v>43000</v>
      </c>
    </row>
    <row r="73" spans="1:11" ht="11.25" customHeight="1" thickBot="1">
      <c r="A73" s="214" t="s">
        <v>186</v>
      </c>
      <c r="B73" s="211" t="s">
        <v>150</v>
      </c>
      <c r="C73" s="212">
        <v>14.35</v>
      </c>
      <c r="D73" s="213">
        <f t="shared" si="11"/>
        <v>657.23</v>
      </c>
      <c r="E73" s="46">
        <f t="shared" si="0"/>
        <v>45800</v>
      </c>
      <c r="F73" s="213">
        <f t="shared" si="12"/>
        <v>654.36</v>
      </c>
      <c r="G73" s="46">
        <f t="shared" si="1"/>
        <v>45600</v>
      </c>
      <c r="H73" s="213">
        <f t="shared" si="13"/>
        <v>651.49</v>
      </c>
      <c r="I73" s="46">
        <f t="shared" si="2"/>
        <v>45400</v>
      </c>
      <c r="J73" s="213">
        <f t="shared" si="14"/>
        <v>648.62</v>
      </c>
      <c r="K73" s="186">
        <v>45200</v>
      </c>
    </row>
    <row r="74" spans="1:11" ht="11.25" customHeight="1" thickBot="1">
      <c r="A74" s="245" t="s">
        <v>113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7"/>
    </row>
    <row r="75" spans="1:11" ht="11.25" customHeight="1">
      <c r="A75" s="154" t="s">
        <v>92</v>
      </c>
      <c r="B75" s="221" t="s">
        <v>321</v>
      </c>
      <c r="C75" s="21">
        <v>1.28</v>
      </c>
      <c r="D75" s="105">
        <f>E75*C75/1000</f>
        <v>64.512</v>
      </c>
      <c r="E75" s="102">
        <f>G75+200</f>
        <v>50400</v>
      </c>
      <c r="F75" s="105">
        <f>G75*C75/1000</f>
        <v>64.256</v>
      </c>
      <c r="G75" s="102">
        <f>I75+200</f>
        <v>50200</v>
      </c>
      <c r="H75" s="105">
        <f>I75*C75/1000</f>
        <v>64</v>
      </c>
      <c r="I75" s="102">
        <f>K75+200</f>
        <v>50000</v>
      </c>
      <c r="J75" s="105">
        <f>K75*C75/1000</f>
        <v>63.744</v>
      </c>
      <c r="K75" s="224">
        <v>49800</v>
      </c>
    </row>
    <row r="76" spans="1:11" ht="12" customHeight="1">
      <c r="A76" s="155" t="s">
        <v>93</v>
      </c>
      <c r="B76" s="222" t="s">
        <v>143</v>
      </c>
      <c r="C76" s="116">
        <v>1.66</v>
      </c>
      <c r="D76" s="106">
        <f>E76*C76/1000</f>
        <v>73.372</v>
      </c>
      <c r="E76" s="46">
        <f>G76+200</f>
        <v>44200</v>
      </c>
      <c r="F76" s="106">
        <f>G76*C76/1000</f>
        <v>73.04</v>
      </c>
      <c r="G76" s="46">
        <f>I76+200</f>
        <v>44000</v>
      </c>
      <c r="H76" s="106">
        <f>I76*C76/1000</f>
        <v>72.708</v>
      </c>
      <c r="I76" s="46">
        <f aca="true" t="shared" si="15" ref="I76:I84">K76+200</f>
        <v>43800</v>
      </c>
      <c r="J76" s="106">
        <f>K76*C76/1000</f>
        <v>72.376</v>
      </c>
      <c r="K76" s="46">
        <v>43600</v>
      </c>
    </row>
    <row r="77" spans="1:11" ht="12">
      <c r="A77" s="155" t="s">
        <v>94</v>
      </c>
      <c r="B77" s="55">
        <v>6</v>
      </c>
      <c r="C77" s="43">
        <v>2.12</v>
      </c>
      <c r="D77" s="106">
        <f>E77*C77/1000</f>
        <v>90.948</v>
      </c>
      <c r="E77" s="46">
        <f aca="true" t="shared" si="16" ref="E77:E84">G77+200</f>
        <v>42900</v>
      </c>
      <c r="F77" s="106">
        <f>G77*C77/1000</f>
        <v>90.524</v>
      </c>
      <c r="G77" s="46">
        <f aca="true" t="shared" si="17" ref="G77:G84">I77+200</f>
        <v>42700</v>
      </c>
      <c r="H77" s="106">
        <f>I77*C77/1000</f>
        <v>90.1</v>
      </c>
      <c r="I77" s="46">
        <f t="shared" si="15"/>
        <v>42500</v>
      </c>
      <c r="J77" s="106">
        <f>K77*C77/1000</f>
        <v>89.676</v>
      </c>
      <c r="K77" s="46">
        <v>42300</v>
      </c>
    </row>
    <row r="78" spans="1:11" ht="11.25" customHeight="1">
      <c r="A78" s="155" t="s">
        <v>238</v>
      </c>
      <c r="B78" s="137" t="s">
        <v>274</v>
      </c>
      <c r="C78" s="43">
        <v>2.39</v>
      </c>
      <c r="D78" s="106">
        <f aca="true" t="shared" si="18" ref="D78:D84">E78*C78/1000</f>
        <v>105.399</v>
      </c>
      <c r="E78" s="46">
        <f t="shared" si="16"/>
        <v>44100</v>
      </c>
      <c r="F78" s="106">
        <f aca="true" t="shared" si="19" ref="F78:F84">G78*C78/1000</f>
        <v>104.921</v>
      </c>
      <c r="G78" s="46">
        <f t="shared" si="17"/>
        <v>43900</v>
      </c>
      <c r="H78" s="106">
        <f aca="true" t="shared" si="20" ref="H78:H84">I78*C78/1000</f>
        <v>104.443</v>
      </c>
      <c r="I78" s="46">
        <f t="shared" si="15"/>
        <v>43700</v>
      </c>
      <c r="J78" s="106">
        <f aca="true" t="shared" si="21" ref="J78:J84">K78*C78/1000</f>
        <v>103.965</v>
      </c>
      <c r="K78" s="46">
        <v>43500</v>
      </c>
    </row>
    <row r="79" spans="1:11" ht="11.25" customHeight="1">
      <c r="A79" s="155" t="s">
        <v>95</v>
      </c>
      <c r="B79" s="137" t="s">
        <v>143</v>
      </c>
      <c r="C79" s="43">
        <v>2.73</v>
      </c>
      <c r="D79" s="106">
        <f t="shared" si="18"/>
        <v>116.298</v>
      </c>
      <c r="E79" s="46">
        <f t="shared" si="16"/>
        <v>42600</v>
      </c>
      <c r="F79" s="106">
        <f t="shared" si="19"/>
        <v>115.752</v>
      </c>
      <c r="G79" s="46">
        <f t="shared" si="17"/>
        <v>42400</v>
      </c>
      <c r="H79" s="106">
        <f t="shared" si="20"/>
        <v>115.206</v>
      </c>
      <c r="I79" s="46">
        <f t="shared" si="15"/>
        <v>42200</v>
      </c>
      <c r="J79" s="106">
        <f t="shared" si="21"/>
        <v>114.66</v>
      </c>
      <c r="K79" s="46">
        <v>42000</v>
      </c>
    </row>
    <row r="80" spans="1:11" ht="12" customHeight="1">
      <c r="A80" s="155" t="s">
        <v>249</v>
      </c>
      <c r="B80" s="137" t="s">
        <v>143</v>
      </c>
      <c r="C80" s="43">
        <v>2.91</v>
      </c>
      <c r="D80" s="106">
        <f>E80*C80/1000</f>
        <v>126.876</v>
      </c>
      <c r="E80" s="46">
        <f t="shared" si="16"/>
        <v>43600</v>
      </c>
      <c r="F80" s="106">
        <f>G80*C80/1000</f>
        <v>126.294</v>
      </c>
      <c r="G80" s="46">
        <f t="shared" si="17"/>
        <v>43400</v>
      </c>
      <c r="H80" s="106">
        <f>I80*C80/1000</f>
        <v>125.712</v>
      </c>
      <c r="I80" s="46">
        <f t="shared" si="15"/>
        <v>43200</v>
      </c>
      <c r="J80" s="106">
        <f>K80*C80/1000</f>
        <v>125.13</v>
      </c>
      <c r="K80" s="46">
        <v>43000</v>
      </c>
    </row>
    <row r="81" spans="1:11" ht="11.25" customHeight="1">
      <c r="A81" s="155" t="s">
        <v>239</v>
      </c>
      <c r="B81" s="137" t="s">
        <v>170</v>
      </c>
      <c r="C81" s="43">
        <v>3.09</v>
      </c>
      <c r="D81" s="106">
        <f t="shared" si="18"/>
        <v>131.634</v>
      </c>
      <c r="E81" s="46">
        <f t="shared" si="16"/>
        <v>42600</v>
      </c>
      <c r="F81" s="106">
        <f t="shared" si="19"/>
        <v>131.016</v>
      </c>
      <c r="G81" s="46">
        <f t="shared" si="17"/>
        <v>42400</v>
      </c>
      <c r="H81" s="106">
        <f t="shared" si="20"/>
        <v>130.398</v>
      </c>
      <c r="I81" s="46">
        <f t="shared" si="15"/>
        <v>42200</v>
      </c>
      <c r="J81" s="106">
        <f t="shared" si="21"/>
        <v>129.78</v>
      </c>
      <c r="K81" s="46">
        <v>42000</v>
      </c>
    </row>
    <row r="82" spans="1:11" ht="11.25" customHeight="1">
      <c r="A82" s="155" t="s">
        <v>240</v>
      </c>
      <c r="B82" s="55">
        <v>6</v>
      </c>
      <c r="C82" s="43">
        <v>3.33</v>
      </c>
      <c r="D82" s="106">
        <f t="shared" si="18"/>
        <v>140.193</v>
      </c>
      <c r="E82" s="46">
        <f t="shared" si="16"/>
        <v>42100</v>
      </c>
      <c r="F82" s="106">
        <f t="shared" si="19"/>
        <v>139.527</v>
      </c>
      <c r="G82" s="46">
        <f t="shared" si="17"/>
        <v>41900</v>
      </c>
      <c r="H82" s="106">
        <f t="shared" si="20"/>
        <v>138.861</v>
      </c>
      <c r="I82" s="46">
        <f t="shared" si="15"/>
        <v>41700</v>
      </c>
      <c r="J82" s="106">
        <f t="shared" si="21"/>
        <v>138.195</v>
      </c>
      <c r="K82" s="46">
        <v>41500</v>
      </c>
    </row>
    <row r="83" spans="1:11" ht="12" customHeight="1">
      <c r="A83" s="155" t="s">
        <v>96</v>
      </c>
      <c r="B83" s="137" t="s">
        <v>170</v>
      </c>
      <c r="C83" s="43">
        <v>3.84</v>
      </c>
      <c r="D83" s="106">
        <f t="shared" si="18"/>
        <v>163.584</v>
      </c>
      <c r="E83" s="46">
        <f t="shared" si="16"/>
        <v>42600</v>
      </c>
      <c r="F83" s="106">
        <f t="shared" si="19"/>
        <v>162.816</v>
      </c>
      <c r="G83" s="46">
        <f t="shared" si="17"/>
        <v>42400</v>
      </c>
      <c r="H83" s="106">
        <f t="shared" si="20"/>
        <v>162.048</v>
      </c>
      <c r="I83" s="46">
        <f t="shared" si="15"/>
        <v>42200</v>
      </c>
      <c r="J83" s="106">
        <f t="shared" si="21"/>
        <v>161.28</v>
      </c>
      <c r="K83" s="46">
        <v>42000</v>
      </c>
    </row>
    <row r="84" spans="1:11" ht="12.75" customHeight="1" thickBot="1">
      <c r="A84" s="156" t="s">
        <v>97</v>
      </c>
      <c r="B84" s="104" t="s">
        <v>170</v>
      </c>
      <c r="C84" s="45">
        <v>4.88</v>
      </c>
      <c r="D84" s="107">
        <f t="shared" si="18"/>
        <v>217.16</v>
      </c>
      <c r="E84" s="46">
        <f t="shared" si="16"/>
        <v>44500</v>
      </c>
      <c r="F84" s="107">
        <f t="shared" si="19"/>
        <v>216.184</v>
      </c>
      <c r="G84" s="46">
        <f t="shared" si="17"/>
        <v>44300</v>
      </c>
      <c r="H84" s="107">
        <f t="shared" si="20"/>
        <v>215.208</v>
      </c>
      <c r="I84" s="46">
        <f t="shared" si="15"/>
        <v>44100</v>
      </c>
      <c r="J84" s="107">
        <f t="shared" si="21"/>
        <v>214.232</v>
      </c>
      <c r="K84" s="103">
        <v>43900</v>
      </c>
    </row>
    <row r="85" spans="1:11" ht="13.5" thickBot="1">
      <c r="A85" s="262" t="s">
        <v>114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4"/>
    </row>
    <row r="86" spans="1:11" ht="12">
      <c r="A86" s="157" t="s">
        <v>276</v>
      </c>
      <c r="B86" s="112">
        <v>11.4</v>
      </c>
      <c r="C86" s="113">
        <v>3.74</v>
      </c>
      <c r="D86" s="114">
        <f>E86*C86/1000</f>
        <v>158.202</v>
      </c>
      <c r="E86" s="115">
        <f>G86+200</f>
        <v>42300</v>
      </c>
      <c r="F86" s="114">
        <f>G86*C86/1000</f>
        <v>157.454</v>
      </c>
      <c r="G86" s="115">
        <f>I86+200</f>
        <v>42100</v>
      </c>
      <c r="H86" s="114">
        <f>I86*C86/1000</f>
        <v>156.706</v>
      </c>
      <c r="I86" s="115">
        <f>K86+200</f>
        <v>41900</v>
      </c>
      <c r="J86" s="114">
        <f>K86*C86/1000</f>
        <v>155.958</v>
      </c>
      <c r="K86" s="224">
        <v>41700</v>
      </c>
    </row>
    <row r="87" spans="1:11" ht="12">
      <c r="A87" s="215" t="s">
        <v>98</v>
      </c>
      <c r="B87" s="216">
        <v>11.4</v>
      </c>
      <c r="C87" s="217">
        <v>4</v>
      </c>
      <c r="D87" s="218">
        <f aca="true" t="shared" si="22" ref="D87:D106">E87*C87/1000</f>
        <v>174.8</v>
      </c>
      <c r="E87" s="219">
        <f>G87+200</f>
        <v>43700</v>
      </c>
      <c r="F87" s="218">
        <f aca="true" t="shared" si="23" ref="F87:F108">G87*C87/1000</f>
        <v>174</v>
      </c>
      <c r="G87" s="219">
        <f>I87+200</f>
        <v>43500</v>
      </c>
      <c r="H87" s="218">
        <f aca="true" t="shared" si="24" ref="H87:H108">I87*C87/1000</f>
        <v>173.2</v>
      </c>
      <c r="I87" s="219">
        <f>K87+200</f>
        <v>43300</v>
      </c>
      <c r="J87" s="218">
        <f aca="true" t="shared" si="25" ref="J87:J108">K87*C87/1000</f>
        <v>172.4</v>
      </c>
      <c r="K87" s="46">
        <v>43100</v>
      </c>
    </row>
    <row r="88" spans="1:11" ht="12">
      <c r="A88" s="158" t="s">
        <v>54</v>
      </c>
      <c r="B88" s="43">
        <v>11.4</v>
      </c>
      <c r="C88" s="47">
        <v>4.62</v>
      </c>
      <c r="D88" s="89">
        <f t="shared" si="22"/>
        <v>195.426</v>
      </c>
      <c r="E88" s="219">
        <f aca="true" t="shared" si="26" ref="E88:E101">G88+200</f>
        <v>42300</v>
      </c>
      <c r="F88" s="89">
        <f t="shared" si="23"/>
        <v>194.502</v>
      </c>
      <c r="G88" s="219">
        <f aca="true" t="shared" si="27" ref="G88:G101">I88+200</f>
        <v>42100</v>
      </c>
      <c r="H88" s="89">
        <f t="shared" si="24"/>
        <v>193.578</v>
      </c>
      <c r="I88" s="219">
        <f aca="true" t="shared" si="28" ref="I88:I101">K88+200</f>
        <v>41900</v>
      </c>
      <c r="J88" s="89">
        <f t="shared" si="25"/>
        <v>192.654</v>
      </c>
      <c r="K88" s="46">
        <v>41700</v>
      </c>
    </row>
    <row r="89" spans="1:11" ht="12">
      <c r="A89" s="158" t="s">
        <v>135</v>
      </c>
      <c r="B89" s="43">
        <v>11.4</v>
      </c>
      <c r="C89" s="47">
        <v>5.4</v>
      </c>
      <c r="D89" s="89">
        <f t="shared" si="22"/>
        <v>228.42000000000002</v>
      </c>
      <c r="E89" s="219">
        <f t="shared" si="26"/>
        <v>42300</v>
      </c>
      <c r="F89" s="89">
        <f t="shared" si="23"/>
        <v>227.34000000000003</v>
      </c>
      <c r="G89" s="219">
        <f t="shared" si="27"/>
        <v>42100</v>
      </c>
      <c r="H89" s="89">
        <f t="shared" si="24"/>
        <v>226.26000000000002</v>
      </c>
      <c r="I89" s="219">
        <f t="shared" si="28"/>
        <v>41900</v>
      </c>
      <c r="J89" s="89">
        <f t="shared" si="25"/>
        <v>225.18000000000004</v>
      </c>
      <c r="K89" s="46">
        <v>41700</v>
      </c>
    </row>
    <row r="90" spans="1:11" ht="12">
      <c r="A90" s="158" t="s">
        <v>55</v>
      </c>
      <c r="B90" s="43">
        <v>11.4</v>
      </c>
      <c r="C90" s="47">
        <v>6.26</v>
      </c>
      <c r="D90" s="89">
        <f t="shared" si="22"/>
        <v>264.798</v>
      </c>
      <c r="E90" s="219">
        <f t="shared" si="26"/>
        <v>42300</v>
      </c>
      <c r="F90" s="89">
        <f t="shared" si="23"/>
        <v>263.546</v>
      </c>
      <c r="G90" s="219">
        <f t="shared" si="27"/>
        <v>42100</v>
      </c>
      <c r="H90" s="89">
        <f t="shared" si="24"/>
        <v>262.294</v>
      </c>
      <c r="I90" s="219">
        <f t="shared" si="28"/>
        <v>41900</v>
      </c>
      <c r="J90" s="89">
        <f t="shared" si="25"/>
        <v>261.042</v>
      </c>
      <c r="K90" s="46">
        <v>41700</v>
      </c>
    </row>
    <row r="91" spans="1:11" ht="12" customHeight="1">
      <c r="A91" s="158" t="s">
        <v>56</v>
      </c>
      <c r="B91" s="43">
        <v>11.4</v>
      </c>
      <c r="C91" s="47">
        <v>6.36</v>
      </c>
      <c r="D91" s="89">
        <f t="shared" si="22"/>
        <v>269.028</v>
      </c>
      <c r="E91" s="219">
        <f t="shared" si="26"/>
        <v>42300</v>
      </c>
      <c r="F91" s="89">
        <f t="shared" si="23"/>
        <v>267.756</v>
      </c>
      <c r="G91" s="219">
        <f t="shared" si="27"/>
        <v>42100</v>
      </c>
      <c r="H91" s="89">
        <f t="shared" si="24"/>
        <v>266.484</v>
      </c>
      <c r="I91" s="219">
        <f t="shared" si="28"/>
        <v>41900</v>
      </c>
      <c r="J91" s="89">
        <f t="shared" si="25"/>
        <v>265.212</v>
      </c>
      <c r="K91" s="46">
        <v>41700</v>
      </c>
    </row>
    <row r="92" spans="1:11" ht="13.5" customHeight="1">
      <c r="A92" s="158" t="s">
        <v>57</v>
      </c>
      <c r="B92" s="43">
        <v>11.4</v>
      </c>
      <c r="C92" s="47">
        <v>7.38</v>
      </c>
      <c r="D92" s="89">
        <f t="shared" si="22"/>
        <v>312.174</v>
      </c>
      <c r="E92" s="219">
        <f t="shared" si="26"/>
        <v>42300</v>
      </c>
      <c r="F92" s="89">
        <f t="shared" si="23"/>
        <v>310.698</v>
      </c>
      <c r="G92" s="219">
        <f t="shared" si="27"/>
        <v>42100</v>
      </c>
      <c r="H92" s="89">
        <f t="shared" si="24"/>
        <v>309.222</v>
      </c>
      <c r="I92" s="219">
        <f t="shared" si="28"/>
        <v>41900</v>
      </c>
      <c r="J92" s="89">
        <f t="shared" si="25"/>
        <v>307.746</v>
      </c>
      <c r="K92" s="46">
        <v>41700</v>
      </c>
    </row>
    <row r="93" spans="1:11" ht="13.5" customHeight="1">
      <c r="A93" s="158" t="s">
        <v>295</v>
      </c>
      <c r="B93" s="43">
        <v>11.4</v>
      </c>
      <c r="C93" s="47">
        <v>8.38</v>
      </c>
      <c r="D93" s="89">
        <f>E93*C93/1000</f>
        <v>354.47400000000005</v>
      </c>
      <c r="E93" s="219">
        <f t="shared" si="26"/>
        <v>42300</v>
      </c>
      <c r="F93" s="89">
        <f>G93*C93/1000</f>
        <v>352.79800000000006</v>
      </c>
      <c r="G93" s="219">
        <f t="shared" si="27"/>
        <v>42100</v>
      </c>
      <c r="H93" s="89">
        <f>I93*C93/1000</f>
        <v>351.12200000000007</v>
      </c>
      <c r="I93" s="219">
        <f t="shared" si="28"/>
        <v>41900</v>
      </c>
      <c r="J93" s="89">
        <f>K93*C93/1000</f>
        <v>349.4460000000001</v>
      </c>
      <c r="K93" s="46">
        <v>41700</v>
      </c>
    </row>
    <row r="94" spans="1:11" ht="13.5" customHeight="1">
      <c r="A94" s="158" t="s">
        <v>264</v>
      </c>
      <c r="B94" s="43">
        <v>11.4</v>
      </c>
      <c r="C94" s="47">
        <v>7.77</v>
      </c>
      <c r="D94" s="89">
        <f t="shared" si="22"/>
        <v>328.671</v>
      </c>
      <c r="E94" s="219">
        <f t="shared" si="26"/>
        <v>42300</v>
      </c>
      <c r="F94" s="89">
        <f t="shared" si="23"/>
        <v>327.117</v>
      </c>
      <c r="G94" s="219">
        <f t="shared" si="27"/>
        <v>42100</v>
      </c>
      <c r="H94" s="89">
        <f t="shared" si="24"/>
        <v>325.563</v>
      </c>
      <c r="I94" s="219">
        <f t="shared" si="28"/>
        <v>41900</v>
      </c>
      <c r="J94" s="89">
        <f t="shared" si="25"/>
        <v>324.009</v>
      </c>
      <c r="K94" s="46">
        <v>41700</v>
      </c>
    </row>
    <row r="95" spans="1:11" ht="13.5" customHeight="1">
      <c r="A95" s="158" t="s">
        <v>58</v>
      </c>
      <c r="B95" s="43">
        <v>11.4</v>
      </c>
      <c r="C95" s="47">
        <v>9.02</v>
      </c>
      <c r="D95" s="89">
        <f t="shared" si="22"/>
        <v>381.546</v>
      </c>
      <c r="E95" s="219">
        <f t="shared" si="26"/>
        <v>42300</v>
      </c>
      <c r="F95" s="89">
        <f t="shared" si="23"/>
        <v>379.742</v>
      </c>
      <c r="G95" s="219">
        <f t="shared" si="27"/>
        <v>42100</v>
      </c>
      <c r="H95" s="89">
        <f t="shared" si="24"/>
        <v>377.938</v>
      </c>
      <c r="I95" s="219">
        <f t="shared" si="28"/>
        <v>41900</v>
      </c>
      <c r="J95" s="89">
        <f t="shared" si="25"/>
        <v>376.134</v>
      </c>
      <c r="K95" s="46">
        <v>41700</v>
      </c>
    </row>
    <row r="96" spans="1:11" ht="13.5" customHeight="1">
      <c r="A96" s="158" t="s">
        <v>136</v>
      </c>
      <c r="B96" s="43">
        <v>11.4</v>
      </c>
      <c r="C96" s="47">
        <v>10.26</v>
      </c>
      <c r="D96" s="89">
        <f t="shared" si="22"/>
        <v>433.998</v>
      </c>
      <c r="E96" s="219">
        <f t="shared" si="26"/>
        <v>42300</v>
      </c>
      <c r="F96" s="89">
        <f t="shared" si="23"/>
        <v>431.946</v>
      </c>
      <c r="G96" s="219">
        <f t="shared" si="27"/>
        <v>42100</v>
      </c>
      <c r="H96" s="89">
        <f t="shared" si="24"/>
        <v>429.894</v>
      </c>
      <c r="I96" s="219">
        <f t="shared" si="28"/>
        <v>41900</v>
      </c>
      <c r="J96" s="89">
        <f t="shared" si="25"/>
        <v>427.842</v>
      </c>
      <c r="K96" s="46">
        <v>41700</v>
      </c>
    </row>
    <row r="97" spans="1:11" s="57" customFormat="1" ht="12" customHeight="1">
      <c r="A97" s="158" t="s">
        <v>287</v>
      </c>
      <c r="B97" s="43">
        <v>12</v>
      </c>
      <c r="C97" s="47">
        <v>11.18</v>
      </c>
      <c r="D97" s="89">
        <f>E97*C97/1000</f>
        <v>482.976</v>
      </c>
      <c r="E97" s="219">
        <f t="shared" si="26"/>
        <v>43200</v>
      </c>
      <c r="F97" s="89">
        <f>G97*C97/1000</f>
        <v>480.74</v>
      </c>
      <c r="G97" s="219">
        <f t="shared" si="27"/>
        <v>43000</v>
      </c>
      <c r="H97" s="89">
        <f>I97*C97/1000</f>
        <v>478.504</v>
      </c>
      <c r="I97" s="219">
        <f t="shared" si="28"/>
        <v>42800</v>
      </c>
      <c r="J97" s="89">
        <f>K97*C97/1000</f>
        <v>476.268</v>
      </c>
      <c r="K97" s="220">
        <v>42600</v>
      </c>
    </row>
    <row r="98" spans="1:11" ht="13.5" customHeight="1">
      <c r="A98" s="158" t="s">
        <v>59</v>
      </c>
      <c r="B98" s="43">
        <v>11.4</v>
      </c>
      <c r="C98" s="47">
        <v>12.73</v>
      </c>
      <c r="D98" s="89">
        <f t="shared" si="22"/>
        <v>549.936</v>
      </c>
      <c r="E98" s="219">
        <f t="shared" si="26"/>
        <v>43200</v>
      </c>
      <c r="F98" s="89">
        <f t="shared" si="23"/>
        <v>547.39</v>
      </c>
      <c r="G98" s="219">
        <f t="shared" si="27"/>
        <v>43000</v>
      </c>
      <c r="H98" s="89">
        <f t="shared" si="24"/>
        <v>544.844</v>
      </c>
      <c r="I98" s="219">
        <f t="shared" si="28"/>
        <v>42800</v>
      </c>
      <c r="J98" s="89">
        <f t="shared" si="25"/>
        <v>542.298</v>
      </c>
      <c r="K98" s="220">
        <v>42600</v>
      </c>
    </row>
    <row r="99" spans="1:11" ht="13.5" customHeight="1">
      <c r="A99" s="158" t="s">
        <v>60</v>
      </c>
      <c r="B99" s="43">
        <v>11.4</v>
      </c>
      <c r="C99" s="47">
        <v>15.29</v>
      </c>
      <c r="D99" s="89">
        <f t="shared" si="22"/>
        <v>649.825</v>
      </c>
      <c r="E99" s="219">
        <f t="shared" si="26"/>
        <v>42500</v>
      </c>
      <c r="F99" s="89">
        <f t="shared" si="23"/>
        <v>646.767</v>
      </c>
      <c r="G99" s="219">
        <f t="shared" si="27"/>
        <v>42300</v>
      </c>
      <c r="H99" s="89">
        <f t="shared" si="24"/>
        <v>643.709</v>
      </c>
      <c r="I99" s="219">
        <f t="shared" si="28"/>
        <v>42100</v>
      </c>
      <c r="J99" s="89">
        <f t="shared" si="25"/>
        <v>640.651</v>
      </c>
      <c r="K99" s="220">
        <v>41900</v>
      </c>
    </row>
    <row r="100" spans="1:11" ht="13.5" customHeight="1">
      <c r="A100" s="158" t="s">
        <v>61</v>
      </c>
      <c r="B100" s="43">
        <v>11.4</v>
      </c>
      <c r="C100" s="47">
        <v>17.15</v>
      </c>
      <c r="D100" s="89">
        <f t="shared" si="22"/>
        <v>728.8749999999999</v>
      </c>
      <c r="E100" s="219">
        <f t="shared" si="26"/>
        <v>42500</v>
      </c>
      <c r="F100" s="89">
        <f t="shared" si="23"/>
        <v>725.4449999999999</v>
      </c>
      <c r="G100" s="219">
        <f t="shared" si="27"/>
        <v>42300</v>
      </c>
      <c r="H100" s="89">
        <f t="shared" si="24"/>
        <v>722.0149999999999</v>
      </c>
      <c r="I100" s="219">
        <f t="shared" si="28"/>
        <v>42100</v>
      </c>
      <c r="J100" s="89">
        <f t="shared" si="25"/>
        <v>718.5849999999999</v>
      </c>
      <c r="K100" s="220">
        <v>41900</v>
      </c>
    </row>
    <row r="101" spans="1:11" ht="13.5" customHeight="1">
      <c r="A101" s="158" t="s">
        <v>305</v>
      </c>
      <c r="B101" s="43">
        <v>11.4</v>
      </c>
      <c r="C101" s="47">
        <v>18.99</v>
      </c>
      <c r="D101" s="89">
        <f>E101*C101/1000</f>
        <v>807.0749999999999</v>
      </c>
      <c r="E101" s="219">
        <f t="shared" si="26"/>
        <v>42500</v>
      </c>
      <c r="F101" s="89">
        <f>G101*C101/1000</f>
        <v>803.2769999999999</v>
      </c>
      <c r="G101" s="219">
        <f t="shared" si="27"/>
        <v>42300</v>
      </c>
      <c r="H101" s="89">
        <f>I101*C101/1000</f>
        <v>799.4789999999999</v>
      </c>
      <c r="I101" s="219">
        <f t="shared" si="28"/>
        <v>42100</v>
      </c>
      <c r="J101" s="89">
        <f>K101*C101/1000</f>
        <v>795.6809999999999</v>
      </c>
      <c r="K101" s="220">
        <v>41900</v>
      </c>
    </row>
    <row r="102" spans="1:11" ht="12">
      <c r="A102" s="158" t="s">
        <v>142</v>
      </c>
      <c r="B102" s="43">
        <v>11.4</v>
      </c>
      <c r="C102" s="47">
        <v>22.64</v>
      </c>
      <c r="D102" s="89">
        <f t="shared" si="22"/>
        <v>1064.08</v>
      </c>
      <c r="E102" s="99">
        <f aca="true" t="shared" si="29" ref="E102:E108">G102+500</f>
        <v>47000</v>
      </c>
      <c r="F102" s="89">
        <f t="shared" si="23"/>
        <v>1052.76</v>
      </c>
      <c r="G102" s="99">
        <f aca="true" t="shared" si="30" ref="G102:G108">I102+500</f>
        <v>46500</v>
      </c>
      <c r="H102" s="89">
        <f t="shared" si="24"/>
        <v>1041.44</v>
      </c>
      <c r="I102" s="99">
        <f aca="true" t="shared" si="31" ref="I102:I108">K102+500</f>
        <v>46000</v>
      </c>
      <c r="J102" s="89">
        <f t="shared" si="25"/>
        <v>1030.12</v>
      </c>
      <c r="K102" s="220">
        <v>45500</v>
      </c>
    </row>
    <row r="103" spans="1:11" ht="12">
      <c r="A103" s="158" t="s">
        <v>241</v>
      </c>
      <c r="B103" s="43" t="s">
        <v>53</v>
      </c>
      <c r="C103" s="47">
        <v>23.8</v>
      </c>
      <c r="D103" s="89">
        <f t="shared" si="22"/>
        <v>1232.84</v>
      </c>
      <c r="E103" s="99">
        <f t="shared" si="29"/>
        <v>51800</v>
      </c>
      <c r="F103" s="89">
        <f t="shared" si="23"/>
        <v>1220.94</v>
      </c>
      <c r="G103" s="99">
        <f t="shared" si="30"/>
        <v>51300</v>
      </c>
      <c r="H103" s="89">
        <f t="shared" si="24"/>
        <v>1209.04</v>
      </c>
      <c r="I103" s="99">
        <f t="shared" si="31"/>
        <v>50800</v>
      </c>
      <c r="J103" s="89">
        <f t="shared" si="25"/>
        <v>1197.14</v>
      </c>
      <c r="K103" s="100">
        <v>50300</v>
      </c>
    </row>
    <row r="104" spans="1:11" ht="12">
      <c r="A104" s="158" t="s">
        <v>307</v>
      </c>
      <c r="B104" s="43" t="s">
        <v>53</v>
      </c>
      <c r="C104" s="47">
        <v>26.39</v>
      </c>
      <c r="D104" s="89">
        <f>E104*C104/1000</f>
        <v>1345.89</v>
      </c>
      <c r="E104" s="99">
        <f>G104+500</f>
        <v>51000</v>
      </c>
      <c r="F104" s="89">
        <f>G104*C104/1000</f>
        <v>1332.695</v>
      </c>
      <c r="G104" s="99">
        <f>I104+500</f>
        <v>50500</v>
      </c>
      <c r="H104" s="89">
        <f>I104*C104/1000</f>
        <v>1319.5</v>
      </c>
      <c r="I104" s="99">
        <f>K104+500</f>
        <v>50000</v>
      </c>
      <c r="J104" s="89">
        <f>K104*C104/1000</f>
        <v>1306.305</v>
      </c>
      <c r="K104" s="100">
        <v>49500</v>
      </c>
    </row>
    <row r="105" spans="1:11" ht="12.75" customHeight="1">
      <c r="A105" s="158" t="s">
        <v>132</v>
      </c>
      <c r="B105" s="43" t="s">
        <v>53</v>
      </c>
      <c r="C105" s="47">
        <v>31.52</v>
      </c>
      <c r="D105" s="89">
        <f t="shared" si="22"/>
        <v>1607.52</v>
      </c>
      <c r="E105" s="99">
        <f t="shared" si="29"/>
        <v>51000</v>
      </c>
      <c r="F105" s="89">
        <f t="shared" si="23"/>
        <v>1591.76</v>
      </c>
      <c r="G105" s="99">
        <f t="shared" si="30"/>
        <v>50500</v>
      </c>
      <c r="H105" s="89">
        <f t="shared" si="24"/>
        <v>1576</v>
      </c>
      <c r="I105" s="99">
        <f t="shared" si="31"/>
        <v>50000</v>
      </c>
      <c r="J105" s="89">
        <f t="shared" si="25"/>
        <v>1560.24</v>
      </c>
      <c r="K105" s="100">
        <v>49500</v>
      </c>
    </row>
    <row r="106" spans="1:11" ht="12">
      <c r="A106" s="158" t="s">
        <v>189</v>
      </c>
      <c r="B106" s="43" t="s">
        <v>53</v>
      </c>
      <c r="C106" s="47">
        <v>33.05</v>
      </c>
      <c r="D106" s="89">
        <f t="shared" si="22"/>
        <v>1768.1749999999997</v>
      </c>
      <c r="E106" s="99">
        <f t="shared" si="29"/>
        <v>53500</v>
      </c>
      <c r="F106" s="89">
        <f t="shared" si="23"/>
        <v>1751.6499999999999</v>
      </c>
      <c r="G106" s="99">
        <f t="shared" si="30"/>
        <v>53000</v>
      </c>
      <c r="H106" s="89">
        <f t="shared" si="24"/>
        <v>1735.1249999999998</v>
      </c>
      <c r="I106" s="99">
        <f t="shared" si="31"/>
        <v>52500</v>
      </c>
      <c r="J106" s="89">
        <f t="shared" si="25"/>
        <v>1718.5999999999997</v>
      </c>
      <c r="K106" s="100">
        <v>52000</v>
      </c>
    </row>
    <row r="107" spans="1:11" ht="12.75">
      <c r="A107" s="262" t="s">
        <v>114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4"/>
    </row>
    <row r="108" spans="1:11" ht="12">
      <c r="A108" s="158" t="s">
        <v>62</v>
      </c>
      <c r="B108" s="43" t="s">
        <v>53</v>
      </c>
      <c r="C108" s="47">
        <v>39.51</v>
      </c>
      <c r="D108" s="89">
        <f aca="true" t="shared" si="32" ref="D108:D113">E108*C108/1000</f>
        <v>2113.785</v>
      </c>
      <c r="E108" s="99">
        <f t="shared" si="29"/>
        <v>53500</v>
      </c>
      <c r="F108" s="89">
        <f t="shared" si="23"/>
        <v>2094.03</v>
      </c>
      <c r="G108" s="99">
        <f t="shared" si="30"/>
        <v>53000</v>
      </c>
      <c r="H108" s="89">
        <f t="shared" si="24"/>
        <v>2074.275</v>
      </c>
      <c r="I108" s="99">
        <f t="shared" si="31"/>
        <v>52500</v>
      </c>
      <c r="J108" s="89">
        <f t="shared" si="25"/>
        <v>2054.52</v>
      </c>
      <c r="K108" s="100">
        <v>52000</v>
      </c>
    </row>
    <row r="109" spans="1:11" ht="12">
      <c r="A109" s="158" t="s">
        <v>280</v>
      </c>
      <c r="B109" s="43" t="s">
        <v>53</v>
      </c>
      <c r="C109" s="47">
        <v>52.28</v>
      </c>
      <c r="D109" s="89">
        <f t="shared" si="32"/>
        <v>2796.98</v>
      </c>
      <c r="E109" s="99">
        <f>G109+500</f>
        <v>53500</v>
      </c>
      <c r="F109" s="89">
        <f>G109*C109/1000</f>
        <v>2770.84</v>
      </c>
      <c r="G109" s="99">
        <f>I109+500</f>
        <v>53000</v>
      </c>
      <c r="H109" s="89">
        <f>I109*C109/1000</f>
        <v>2744.7</v>
      </c>
      <c r="I109" s="99">
        <f>K109+500</f>
        <v>52500</v>
      </c>
      <c r="J109" s="89">
        <f>K109*C109/1000</f>
        <v>2718.56</v>
      </c>
      <c r="K109" s="100">
        <v>52000</v>
      </c>
    </row>
    <row r="110" spans="1:11" ht="12">
      <c r="A110" s="158" t="s">
        <v>128</v>
      </c>
      <c r="B110" s="43" t="s">
        <v>53</v>
      </c>
      <c r="C110" s="47">
        <v>47.2</v>
      </c>
      <c r="D110" s="89">
        <f t="shared" si="32"/>
        <v>2525.2</v>
      </c>
      <c r="E110" s="99">
        <f>G110+500</f>
        <v>53500</v>
      </c>
      <c r="F110" s="89">
        <f>G110*C110/1000</f>
        <v>2501.6</v>
      </c>
      <c r="G110" s="99">
        <f>I110+500</f>
        <v>53000</v>
      </c>
      <c r="H110" s="89">
        <f>I110*C110/1000</f>
        <v>2478</v>
      </c>
      <c r="I110" s="99">
        <f>K110+500</f>
        <v>52500</v>
      </c>
      <c r="J110" s="89">
        <f>K110*C110/1000</f>
        <v>2454.4</v>
      </c>
      <c r="K110" s="100">
        <v>52000</v>
      </c>
    </row>
    <row r="111" spans="1:11" ht="12">
      <c r="A111" s="158" t="s">
        <v>188</v>
      </c>
      <c r="B111" s="43" t="s">
        <v>53</v>
      </c>
      <c r="C111" s="47">
        <v>62.54</v>
      </c>
      <c r="D111" s="89">
        <f t="shared" si="32"/>
        <v>3345.89</v>
      </c>
      <c r="E111" s="99">
        <f>G111+500</f>
        <v>53500</v>
      </c>
      <c r="F111" s="89">
        <f>G111*C111/1000</f>
        <v>3314.62</v>
      </c>
      <c r="G111" s="99">
        <f>I111+500</f>
        <v>53000</v>
      </c>
      <c r="H111" s="89">
        <f>I111*C111/1000</f>
        <v>3283.35</v>
      </c>
      <c r="I111" s="99">
        <f>K111+500</f>
        <v>52500</v>
      </c>
      <c r="J111" s="89">
        <f>K111*C111/1000</f>
        <v>3252.08</v>
      </c>
      <c r="K111" s="100">
        <v>52000</v>
      </c>
    </row>
    <row r="112" spans="1:11" ht="12">
      <c r="A112" s="158" t="s">
        <v>190</v>
      </c>
      <c r="B112" s="43" t="s">
        <v>53</v>
      </c>
      <c r="C112" s="47">
        <v>72.8</v>
      </c>
      <c r="D112" s="89">
        <f t="shared" si="32"/>
        <v>3894.8</v>
      </c>
      <c r="E112" s="99">
        <f>G112+500</f>
        <v>53500</v>
      </c>
      <c r="F112" s="89">
        <f>G112*C112/1000</f>
        <v>3858.4</v>
      </c>
      <c r="G112" s="99">
        <f>I112+500</f>
        <v>53000</v>
      </c>
      <c r="H112" s="89">
        <f>I112*C112/1000</f>
        <v>3822</v>
      </c>
      <c r="I112" s="99">
        <f>K112+500</f>
        <v>52500</v>
      </c>
      <c r="J112" s="89">
        <f>K112*C112/1000</f>
        <v>3785.6</v>
      </c>
      <c r="K112" s="100">
        <v>52000</v>
      </c>
    </row>
    <row r="113" spans="1:11" ht="12">
      <c r="A113" s="158" t="s">
        <v>162</v>
      </c>
      <c r="B113" s="43" t="s">
        <v>53</v>
      </c>
      <c r="C113" s="47">
        <v>62.15</v>
      </c>
      <c r="D113" s="89">
        <f t="shared" si="32"/>
        <v>3325.025</v>
      </c>
      <c r="E113" s="99">
        <f>G113+500</f>
        <v>53500</v>
      </c>
      <c r="F113" s="89">
        <f>G113*C113/1000</f>
        <v>3293.95</v>
      </c>
      <c r="G113" s="99">
        <f>I113+500</f>
        <v>53000</v>
      </c>
      <c r="H113" s="89">
        <f>I113*C113/1000</f>
        <v>3262.875</v>
      </c>
      <c r="I113" s="99">
        <f>K113+500</f>
        <v>52500</v>
      </c>
      <c r="J113" s="89">
        <f>K113*C113/1000</f>
        <v>3231.8</v>
      </c>
      <c r="K113" s="100">
        <v>52000</v>
      </c>
    </row>
    <row r="114" spans="1:11" ht="12.75">
      <c r="A114" s="262" t="s">
        <v>65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4"/>
    </row>
    <row r="115" spans="1:11" ht="12">
      <c r="A115" s="158" t="s">
        <v>302</v>
      </c>
      <c r="B115" s="43">
        <v>11.4</v>
      </c>
      <c r="C115" s="47">
        <v>9.54</v>
      </c>
      <c r="D115" s="89">
        <f>E115*C115/1000</f>
        <v>343.43999999999994</v>
      </c>
      <c r="E115" s="99">
        <f>G115+500</f>
        <v>36000</v>
      </c>
      <c r="F115" s="89">
        <f>G115*C115/1000</f>
        <v>338.66999999999996</v>
      </c>
      <c r="G115" s="99">
        <f>I115+500</f>
        <v>35500</v>
      </c>
      <c r="H115" s="89">
        <f>I115*C115/1000</f>
        <v>333.8999999999999</v>
      </c>
      <c r="I115" s="99">
        <f>K115+500</f>
        <v>35000</v>
      </c>
      <c r="J115" s="89">
        <f>K115*C115/1000</f>
        <v>329.12999999999994</v>
      </c>
      <c r="K115" s="100">
        <v>34500</v>
      </c>
    </row>
    <row r="116" spans="1:11" ht="12">
      <c r="A116" s="158" t="s">
        <v>299</v>
      </c>
      <c r="B116" s="43">
        <v>11.4</v>
      </c>
      <c r="C116" s="47">
        <v>8.21</v>
      </c>
      <c r="D116" s="89">
        <f>E116*C116/1000</f>
        <v>307.87500000000006</v>
      </c>
      <c r="E116" s="99">
        <f>G116+500</f>
        <v>37500</v>
      </c>
      <c r="F116" s="89">
        <f>G116*C116/1000</f>
        <v>303.77000000000004</v>
      </c>
      <c r="G116" s="99">
        <f>I116+500</f>
        <v>37000</v>
      </c>
      <c r="H116" s="89">
        <f>I116*C116/1000</f>
        <v>299.6650000000001</v>
      </c>
      <c r="I116" s="99">
        <f>K116+500</f>
        <v>36500</v>
      </c>
      <c r="J116" s="89">
        <f>K116*C116/1000</f>
        <v>295.56000000000006</v>
      </c>
      <c r="K116" s="100">
        <v>36000</v>
      </c>
    </row>
    <row r="117" spans="1:11" ht="12">
      <c r="A117" s="158" t="s">
        <v>166</v>
      </c>
      <c r="B117" s="43">
        <v>11.4</v>
      </c>
      <c r="C117" s="47"/>
      <c r="D117" s="89">
        <f>E117*C117/1000</f>
        <v>0</v>
      </c>
      <c r="E117" s="99">
        <f>G117+500</f>
        <v>37000</v>
      </c>
      <c r="F117" s="89">
        <f>G117*C117/1000</f>
        <v>0</v>
      </c>
      <c r="G117" s="99">
        <f>I117+500</f>
        <v>36500</v>
      </c>
      <c r="H117" s="89">
        <f>I117*C117/1000</f>
        <v>0</v>
      </c>
      <c r="I117" s="99">
        <f>K117+500</f>
        <v>36000</v>
      </c>
      <c r="J117" s="89">
        <f>K117*C117/1000</f>
        <v>0</v>
      </c>
      <c r="K117" s="100">
        <v>35500</v>
      </c>
    </row>
    <row r="118" spans="1:10" ht="12">
      <c r="A118" s="42"/>
      <c r="B118" s="41"/>
      <c r="C118" s="41"/>
      <c r="D118" s="41"/>
      <c r="F118" s="41"/>
      <c r="H118" s="41"/>
      <c r="J118" s="41"/>
    </row>
    <row r="119" spans="1:11" ht="13.5" thickBot="1">
      <c r="A119" s="267" t="s">
        <v>68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6"/>
    </row>
    <row r="120" spans="1:11" ht="13.5" thickBot="1">
      <c r="A120" s="174"/>
      <c r="B120" s="237" t="s">
        <v>196</v>
      </c>
      <c r="C120" s="238"/>
      <c r="D120" s="265" t="s">
        <v>191</v>
      </c>
      <c r="E120" s="266"/>
      <c r="F120" s="266"/>
      <c r="G120" s="266"/>
      <c r="H120" s="266"/>
      <c r="I120" s="266"/>
      <c r="J120" s="266"/>
      <c r="K120" s="266"/>
    </row>
    <row r="121" spans="1:11" ht="13.5" thickBot="1">
      <c r="A121" s="175" t="s">
        <v>19</v>
      </c>
      <c r="B121" s="239"/>
      <c r="C121" s="240"/>
      <c r="D121" s="248" t="s">
        <v>195</v>
      </c>
      <c r="E121" s="249"/>
      <c r="F121" s="248" t="s">
        <v>194</v>
      </c>
      <c r="G121" s="249"/>
      <c r="H121" s="243" t="s">
        <v>193</v>
      </c>
      <c r="I121" s="261"/>
      <c r="J121" s="243" t="s">
        <v>192</v>
      </c>
      <c r="K121" s="261"/>
    </row>
    <row r="122" spans="1:11" ht="12.75" thickBot="1">
      <c r="A122" s="18" t="s">
        <v>46</v>
      </c>
      <c r="B122" s="241"/>
      <c r="C122" s="242"/>
      <c r="D122" s="53" t="s">
        <v>109</v>
      </c>
      <c r="E122" s="200" t="s">
        <v>108</v>
      </c>
      <c r="F122" s="19" t="s">
        <v>109</v>
      </c>
      <c r="G122" s="200" t="s">
        <v>108</v>
      </c>
      <c r="H122" s="19" t="s">
        <v>109</v>
      </c>
      <c r="I122" s="200" t="s">
        <v>108</v>
      </c>
      <c r="J122" s="176" t="s">
        <v>109</v>
      </c>
      <c r="K122" s="202" t="s">
        <v>108</v>
      </c>
    </row>
    <row r="123" spans="1:11" ht="12.75">
      <c r="A123" s="206" t="s">
        <v>161</v>
      </c>
      <c r="B123" s="250">
        <v>13</v>
      </c>
      <c r="C123" s="251"/>
      <c r="D123" s="179">
        <f aca="true" t="shared" si="33" ref="D123:D153">B123*E123/1000</f>
        <v>769.6</v>
      </c>
      <c r="E123" s="178">
        <f>G123+200</f>
        <v>59200</v>
      </c>
      <c r="F123" s="179">
        <f>G123*B123/1000</f>
        <v>767</v>
      </c>
      <c r="G123" s="180">
        <f>I123+200</f>
        <v>59000</v>
      </c>
      <c r="H123" s="177">
        <f aca="true" t="shared" si="34" ref="H123:H153">B123*I123/1000</f>
        <v>764.4</v>
      </c>
      <c r="I123" s="181">
        <f>K123+200</f>
        <v>58800</v>
      </c>
      <c r="J123" s="205">
        <f aca="true" t="shared" si="35" ref="J123:J153">B123*K123/1000</f>
        <v>761.8</v>
      </c>
      <c r="K123" s="204">
        <v>58600</v>
      </c>
    </row>
    <row r="124" spans="1:11" ht="12.75">
      <c r="A124" s="184" t="s">
        <v>88</v>
      </c>
      <c r="B124" s="252">
        <v>14</v>
      </c>
      <c r="C124" s="253"/>
      <c r="D124" s="193">
        <f t="shared" si="33"/>
        <v>824.6</v>
      </c>
      <c r="E124" s="186">
        <f>G124+200</f>
        <v>58900</v>
      </c>
      <c r="F124" s="187">
        <f aca="true" t="shared" si="36" ref="F124:F153">G124*B124/1000</f>
        <v>821.8</v>
      </c>
      <c r="G124" s="186">
        <f>I124+200</f>
        <v>58700</v>
      </c>
      <c r="H124" s="185">
        <f t="shared" si="34"/>
        <v>819</v>
      </c>
      <c r="I124" s="188">
        <f>K124+200</f>
        <v>58500</v>
      </c>
      <c r="J124" s="185">
        <f t="shared" si="35"/>
        <v>816.2</v>
      </c>
      <c r="K124" s="186">
        <v>58300</v>
      </c>
    </row>
    <row r="125" spans="1:11" ht="12.75">
      <c r="A125" s="184" t="s">
        <v>153</v>
      </c>
      <c r="B125" s="252">
        <v>18</v>
      </c>
      <c r="C125" s="253"/>
      <c r="D125" s="193">
        <f t="shared" si="33"/>
        <v>1009.8</v>
      </c>
      <c r="E125" s="186">
        <f aca="true" t="shared" si="37" ref="E125:E153">G125+200</f>
        <v>56100</v>
      </c>
      <c r="F125" s="187">
        <f t="shared" si="36"/>
        <v>1006.2</v>
      </c>
      <c r="G125" s="186">
        <f aca="true" t="shared" si="38" ref="G125:G152">I125+200</f>
        <v>55900</v>
      </c>
      <c r="H125" s="185">
        <f t="shared" si="34"/>
        <v>1002.6</v>
      </c>
      <c r="I125" s="188">
        <f aca="true" t="shared" si="39" ref="I125:I153">K125+200</f>
        <v>55700</v>
      </c>
      <c r="J125" s="185">
        <f t="shared" si="35"/>
        <v>999</v>
      </c>
      <c r="K125" s="186">
        <v>55500</v>
      </c>
    </row>
    <row r="126" spans="1:11" ht="12.75">
      <c r="A126" s="184" t="s">
        <v>154</v>
      </c>
      <c r="B126" s="252">
        <v>25</v>
      </c>
      <c r="C126" s="253"/>
      <c r="D126" s="189">
        <f t="shared" si="33"/>
        <v>1427.5</v>
      </c>
      <c r="E126" s="186">
        <f t="shared" si="37"/>
        <v>57100</v>
      </c>
      <c r="F126" s="189">
        <f t="shared" si="36"/>
        <v>1422.5</v>
      </c>
      <c r="G126" s="186">
        <f t="shared" si="38"/>
        <v>56900</v>
      </c>
      <c r="H126" s="182">
        <f t="shared" si="34"/>
        <v>1417.5</v>
      </c>
      <c r="I126" s="188">
        <f t="shared" si="39"/>
        <v>56700</v>
      </c>
      <c r="J126" s="182">
        <f t="shared" si="35"/>
        <v>1412.5</v>
      </c>
      <c r="K126" s="183">
        <v>56500</v>
      </c>
    </row>
    <row r="127" spans="1:11" ht="12.75">
      <c r="A127" s="184" t="s">
        <v>233</v>
      </c>
      <c r="B127" s="252">
        <v>30</v>
      </c>
      <c r="C127" s="253"/>
      <c r="D127" s="189">
        <f t="shared" si="33"/>
        <v>1656</v>
      </c>
      <c r="E127" s="186">
        <f t="shared" si="37"/>
        <v>55200</v>
      </c>
      <c r="F127" s="189">
        <f t="shared" si="36"/>
        <v>1650</v>
      </c>
      <c r="G127" s="186">
        <f t="shared" si="38"/>
        <v>55000</v>
      </c>
      <c r="H127" s="182">
        <f t="shared" si="34"/>
        <v>1644</v>
      </c>
      <c r="I127" s="188">
        <f t="shared" si="39"/>
        <v>54800</v>
      </c>
      <c r="J127" s="182">
        <f t="shared" si="35"/>
        <v>1638</v>
      </c>
      <c r="K127" s="183">
        <v>54600</v>
      </c>
    </row>
    <row r="128" spans="1:11" ht="12.75">
      <c r="A128" s="184" t="s">
        <v>235</v>
      </c>
      <c r="B128" s="252">
        <v>50</v>
      </c>
      <c r="C128" s="253"/>
      <c r="D128" s="189">
        <f t="shared" si="33"/>
        <v>2740</v>
      </c>
      <c r="E128" s="186">
        <f t="shared" si="37"/>
        <v>54800</v>
      </c>
      <c r="F128" s="189">
        <f t="shared" si="36"/>
        <v>2730</v>
      </c>
      <c r="G128" s="186">
        <f t="shared" si="38"/>
        <v>54600</v>
      </c>
      <c r="H128" s="182">
        <f t="shared" si="34"/>
        <v>2720</v>
      </c>
      <c r="I128" s="188">
        <f t="shared" si="39"/>
        <v>54400</v>
      </c>
      <c r="J128" s="182">
        <f t="shared" si="35"/>
        <v>2710</v>
      </c>
      <c r="K128" s="183">
        <v>54200</v>
      </c>
    </row>
    <row r="129" spans="1:11" ht="12.75">
      <c r="A129" s="190" t="s">
        <v>304</v>
      </c>
      <c r="B129" s="252">
        <v>13</v>
      </c>
      <c r="C129" s="253"/>
      <c r="D129" s="189">
        <f t="shared" si="33"/>
        <v>384.8</v>
      </c>
      <c r="E129" s="186">
        <f t="shared" si="37"/>
        <v>29600</v>
      </c>
      <c r="F129" s="189">
        <f t="shared" si="36"/>
        <v>382.2</v>
      </c>
      <c r="G129" s="186">
        <f t="shared" si="38"/>
        <v>29400</v>
      </c>
      <c r="H129" s="182">
        <f t="shared" si="34"/>
        <v>379.6</v>
      </c>
      <c r="I129" s="188">
        <f t="shared" si="39"/>
        <v>29200</v>
      </c>
      <c r="J129" s="182">
        <f t="shared" si="35"/>
        <v>377</v>
      </c>
      <c r="K129" s="183">
        <v>29000</v>
      </c>
    </row>
    <row r="130" spans="1:11" ht="12.75">
      <c r="A130" s="190" t="s">
        <v>183</v>
      </c>
      <c r="B130" s="252">
        <v>20</v>
      </c>
      <c r="C130" s="253"/>
      <c r="D130" s="189">
        <f t="shared" si="33"/>
        <v>1006</v>
      </c>
      <c r="E130" s="186">
        <f t="shared" si="37"/>
        <v>50300</v>
      </c>
      <c r="F130" s="189">
        <f t="shared" si="36"/>
        <v>1002</v>
      </c>
      <c r="G130" s="186">
        <f t="shared" si="38"/>
        <v>50100</v>
      </c>
      <c r="H130" s="182">
        <f t="shared" si="34"/>
        <v>998</v>
      </c>
      <c r="I130" s="188">
        <f t="shared" si="39"/>
        <v>49900</v>
      </c>
      <c r="J130" s="182">
        <f t="shared" si="35"/>
        <v>994</v>
      </c>
      <c r="K130" s="183">
        <v>49700</v>
      </c>
    </row>
    <row r="131" spans="1:11" ht="12.75">
      <c r="A131" s="190" t="s">
        <v>35</v>
      </c>
      <c r="B131" s="254">
        <v>25</v>
      </c>
      <c r="C131" s="253"/>
      <c r="D131" s="191">
        <f t="shared" si="33"/>
        <v>1227.5</v>
      </c>
      <c r="E131" s="186">
        <f t="shared" si="37"/>
        <v>49100</v>
      </c>
      <c r="F131" s="191">
        <f t="shared" si="36"/>
        <v>1222.5</v>
      </c>
      <c r="G131" s="186">
        <f t="shared" si="38"/>
        <v>48900</v>
      </c>
      <c r="H131" s="89">
        <f t="shared" si="34"/>
        <v>1217.5</v>
      </c>
      <c r="I131" s="188">
        <f t="shared" si="39"/>
        <v>48700</v>
      </c>
      <c r="J131" s="89">
        <f t="shared" si="35"/>
        <v>1212.5</v>
      </c>
      <c r="K131" s="46">
        <v>48500</v>
      </c>
    </row>
    <row r="132" spans="1:11" ht="12.75">
      <c r="A132" s="190" t="s">
        <v>40</v>
      </c>
      <c r="B132" s="254">
        <v>30</v>
      </c>
      <c r="C132" s="253"/>
      <c r="D132" s="191">
        <f t="shared" si="33"/>
        <v>1495.5</v>
      </c>
      <c r="E132" s="186">
        <f t="shared" si="37"/>
        <v>49850</v>
      </c>
      <c r="F132" s="191">
        <f t="shared" si="36"/>
        <v>1489.5</v>
      </c>
      <c r="G132" s="186">
        <f t="shared" si="38"/>
        <v>49650</v>
      </c>
      <c r="H132" s="89">
        <f t="shared" si="34"/>
        <v>1483.5</v>
      </c>
      <c r="I132" s="188">
        <f t="shared" si="39"/>
        <v>49450</v>
      </c>
      <c r="J132" s="89">
        <f t="shared" si="35"/>
        <v>1477.5</v>
      </c>
      <c r="K132" s="46">
        <v>49250</v>
      </c>
    </row>
    <row r="133" spans="1:11" ht="12.75">
      <c r="A133" s="190" t="s">
        <v>87</v>
      </c>
      <c r="B133" s="254">
        <v>39</v>
      </c>
      <c r="C133" s="253"/>
      <c r="D133" s="191">
        <f t="shared" si="33"/>
        <v>1762.8</v>
      </c>
      <c r="E133" s="186">
        <f t="shared" si="37"/>
        <v>45200</v>
      </c>
      <c r="F133" s="191">
        <f t="shared" si="36"/>
        <v>1755</v>
      </c>
      <c r="G133" s="186">
        <f t="shared" si="38"/>
        <v>45000</v>
      </c>
      <c r="H133" s="89">
        <f t="shared" si="34"/>
        <v>1747.2</v>
      </c>
      <c r="I133" s="188">
        <f t="shared" si="39"/>
        <v>44800</v>
      </c>
      <c r="J133" s="89">
        <f t="shared" si="35"/>
        <v>1739.4</v>
      </c>
      <c r="K133" s="46">
        <v>44600</v>
      </c>
    </row>
    <row r="134" spans="1:11" ht="12.75">
      <c r="A134" s="190" t="s">
        <v>266</v>
      </c>
      <c r="B134" s="254">
        <v>50</v>
      </c>
      <c r="C134" s="253"/>
      <c r="D134" s="191">
        <f t="shared" si="33"/>
        <v>2430</v>
      </c>
      <c r="E134" s="186">
        <f t="shared" si="37"/>
        <v>48600</v>
      </c>
      <c r="F134" s="191">
        <f t="shared" si="36"/>
        <v>2420</v>
      </c>
      <c r="G134" s="186">
        <f t="shared" si="38"/>
        <v>48400</v>
      </c>
      <c r="H134" s="89">
        <f t="shared" si="34"/>
        <v>2410</v>
      </c>
      <c r="I134" s="188">
        <f t="shared" si="39"/>
        <v>48200</v>
      </c>
      <c r="J134" s="89">
        <f t="shared" si="35"/>
        <v>2400</v>
      </c>
      <c r="K134" s="46">
        <v>48000</v>
      </c>
    </row>
    <row r="135" spans="1:11" ht="12.75">
      <c r="A135" s="190" t="s">
        <v>269</v>
      </c>
      <c r="B135" s="254">
        <v>34</v>
      </c>
      <c r="C135" s="253"/>
      <c r="D135" s="191">
        <f>B135*E135/1000</f>
        <v>1492.6</v>
      </c>
      <c r="E135" s="186">
        <f t="shared" si="37"/>
        <v>43900</v>
      </c>
      <c r="F135" s="191">
        <f>G135*B135/1000</f>
        <v>1485.8</v>
      </c>
      <c r="G135" s="186">
        <f t="shared" si="38"/>
        <v>43700</v>
      </c>
      <c r="H135" s="89">
        <f>B135*I135/1000</f>
        <v>1479</v>
      </c>
      <c r="I135" s="188">
        <f t="shared" si="39"/>
        <v>43500</v>
      </c>
      <c r="J135" s="89">
        <f>B135*K135/1000</f>
        <v>1472.2</v>
      </c>
      <c r="K135" s="46">
        <v>43300</v>
      </c>
    </row>
    <row r="136" spans="1:11" ht="12.75">
      <c r="A136" s="190" t="s">
        <v>69</v>
      </c>
      <c r="B136" s="254">
        <v>50</v>
      </c>
      <c r="C136" s="253"/>
      <c r="D136" s="191">
        <f>B136*E136/1000</f>
        <v>2195</v>
      </c>
      <c r="E136" s="186">
        <f t="shared" si="37"/>
        <v>43900</v>
      </c>
      <c r="F136" s="191">
        <f>G136*B136/1000</f>
        <v>2185</v>
      </c>
      <c r="G136" s="186">
        <f t="shared" si="38"/>
        <v>43700</v>
      </c>
      <c r="H136" s="89">
        <f>B136*I136/1000</f>
        <v>2175</v>
      </c>
      <c r="I136" s="188">
        <f t="shared" si="39"/>
        <v>43500</v>
      </c>
      <c r="J136" s="89">
        <f>B136*K136/1000</f>
        <v>2165</v>
      </c>
      <c r="K136" s="46">
        <v>43300</v>
      </c>
    </row>
    <row r="137" spans="1:11" ht="12.75">
      <c r="A137" s="190" t="s">
        <v>312</v>
      </c>
      <c r="B137" s="254">
        <v>78</v>
      </c>
      <c r="C137" s="253"/>
      <c r="D137" s="191">
        <f>B137*E137/1000</f>
        <v>3759.6</v>
      </c>
      <c r="E137" s="186">
        <f>G137+200</f>
        <v>48200</v>
      </c>
      <c r="F137" s="191">
        <f>G137*B137/1000</f>
        <v>3744</v>
      </c>
      <c r="G137" s="186">
        <f>I137+200</f>
        <v>48000</v>
      </c>
      <c r="H137" s="89">
        <f>B137*I137/1000</f>
        <v>3728.4</v>
      </c>
      <c r="I137" s="188">
        <f>K137+200</f>
        <v>47800</v>
      </c>
      <c r="J137" s="89">
        <f>B137*K137/1000</f>
        <v>3712.8</v>
      </c>
      <c r="K137" s="46">
        <v>47600</v>
      </c>
    </row>
    <row r="138" spans="1:11" ht="12.75">
      <c r="A138" s="190" t="s">
        <v>226</v>
      </c>
      <c r="B138" s="254">
        <v>62.5</v>
      </c>
      <c r="C138" s="253"/>
      <c r="D138" s="191">
        <f>B138*E138/1000</f>
        <v>2737.5</v>
      </c>
      <c r="E138" s="186">
        <f t="shared" si="37"/>
        <v>43800</v>
      </c>
      <c r="F138" s="191">
        <f>G138*B138/1000</f>
        <v>2725</v>
      </c>
      <c r="G138" s="186">
        <f t="shared" si="38"/>
        <v>43600</v>
      </c>
      <c r="H138" s="89">
        <f>B138*I138/1000</f>
        <v>2712.5</v>
      </c>
      <c r="I138" s="188">
        <f t="shared" si="39"/>
        <v>43400</v>
      </c>
      <c r="J138" s="89">
        <f>B138*K138/1000</f>
        <v>2700</v>
      </c>
      <c r="K138" s="46">
        <v>43200</v>
      </c>
    </row>
    <row r="139" spans="1:11" ht="12.75">
      <c r="A139" s="190" t="s">
        <v>70</v>
      </c>
      <c r="B139" s="254">
        <v>75</v>
      </c>
      <c r="C139" s="253"/>
      <c r="D139" s="191">
        <f t="shared" si="33"/>
        <v>3266.25</v>
      </c>
      <c r="E139" s="186">
        <f t="shared" si="37"/>
        <v>43550</v>
      </c>
      <c r="F139" s="191">
        <f t="shared" si="36"/>
        <v>3251.25</v>
      </c>
      <c r="G139" s="186">
        <f t="shared" si="38"/>
        <v>43350</v>
      </c>
      <c r="H139" s="89">
        <f t="shared" si="34"/>
        <v>3236.25</v>
      </c>
      <c r="I139" s="188">
        <f t="shared" si="39"/>
        <v>43150</v>
      </c>
      <c r="J139" s="89">
        <f t="shared" si="35"/>
        <v>3221.25</v>
      </c>
      <c r="K139" s="46">
        <v>42950</v>
      </c>
    </row>
    <row r="140" spans="1:11" ht="12.75">
      <c r="A140" s="190" t="s">
        <v>127</v>
      </c>
      <c r="B140" s="254">
        <v>76</v>
      </c>
      <c r="C140" s="253"/>
      <c r="D140" s="191">
        <f t="shared" si="33"/>
        <v>3393.4</v>
      </c>
      <c r="E140" s="186">
        <f t="shared" si="37"/>
        <v>44650</v>
      </c>
      <c r="F140" s="191">
        <f t="shared" si="36"/>
        <v>3378.2</v>
      </c>
      <c r="G140" s="186">
        <f t="shared" si="38"/>
        <v>44450</v>
      </c>
      <c r="H140" s="89">
        <f t="shared" si="34"/>
        <v>3363</v>
      </c>
      <c r="I140" s="188">
        <f t="shared" si="39"/>
        <v>44250</v>
      </c>
      <c r="J140" s="89">
        <f t="shared" si="35"/>
        <v>3347.8</v>
      </c>
      <c r="K140" s="46">
        <v>44050</v>
      </c>
    </row>
    <row r="141" spans="1:11" ht="12.75">
      <c r="A141" s="190" t="s">
        <v>105</v>
      </c>
      <c r="B141" s="254">
        <v>284</v>
      </c>
      <c r="C141" s="253"/>
      <c r="D141" s="191">
        <f t="shared" si="33"/>
        <v>12325.6</v>
      </c>
      <c r="E141" s="186">
        <f t="shared" si="37"/>
        <v>43400</v>
      </c>
      <c r="F141" s="191">
        <f t="shared" si="36"/>
        <v>12268.8</v>
      </c>
      <c r="G141" s="186">
        <f t="shared" si="38"/>
        <v>43200</v>
      </c>
      <c r="H141" s="89">
        <f t="shared" si="34"/>
        <v>12212</v>
      </c>
      <c r="I141" s="188">
        <f t="shared" si="39"/>
        <v>43000</v>
      </c>
      <c r="J141" s="89">
        <f t="shared" si="35"/>
        <v>12155.2</v>
      </c>
      <c r="K141" s="46">
        <v>42800</v>
      </c>
    </row>
    <row r="142" spans="1:11" ht="12.75">
      <c r="A142" s="190" t="s">
        <v>104</v>
      </c>
      <c r="B142" s="254">
        <v>295</v>
      </c>
      <c r="C142" s="253"/>
      <c r="D142" s="191">
        <f t="shared" si="33"/>
        <v>13599.5</v>
      </c>
      <c r="E142" s="186">
        <f t="shared" si="37"/>
        <v>46100</v>
      </c>
      <c r="F142" s="191">
        <f t="shared" si="36"/>
        <v>13540.5</v>
      </c>
      <c r="G142" s="186">
        <f t="shared" si="38"/>
        <v>45900</v>
      </c>
      <c r="H142" s="89">
        <f t="shared" si="34"/>
        <v>13481.5</v>
      </c>
      <c r="I142" s="188">
        <f t="shared" si="39"/>
        <v>45700</v>
      </c>
      <c r="J142" s="89">
        <f t="shared" si="35"/>
        <v>13422.5</v>
      </c>
      <c r="K142" s="46">
        <v>45500</v>
      </c>
    </row>
    <row r="143" spans="1:11" ht="12.75">
      <c r="A143" s="190" t="s">
        <v>133</v>
      </c>
      <c r="B143" s="254">
        <v>360</v>
      </c>
      <c r="C143" s="253"/>
      <c r="D143" s="191">
        <f t="shared" si="33"/>
        <v>15624</v>
      </c>
      <c r="E143" s="186">
        <f t="shared" si="37"/>
        <v>43400</v>
      </c>
      <c r="F143" s="191">
        <f t="shared" si="36"/>
        <v>15552</v>
      </c>
      <c r="G143" s="186">
        <f t="shared" si="38"/>
        <v>43200</v>
      </c>
      <c r="H143" s="89">
        <f t="shared" si="34"/>
        <v>15480</v>
      </c>
      <c r="I143" s="188">
        <f t="shared" si="39"/>
        <v>43000</v>
      </c>
      <c r="J143" s="89">
        <f t="shared" si="35"/>
        <v>15408</v>
      </c>
      <c r="K143" s="46">
        <v>42800</v>
      </c>
    </row>
    <row r="144" spans="1:11" ht="24">
      <c r="A144" s="192" t="s">
        <v>300</v>
      </c>
      <c r="B144" s="270">
        <v>59</v>
      </c>
      <c r="C144" s="271"/>
      <c r="D144" s="193">
        <f>B144*E144/1000</f>
        <v>2796.6</v>
      </c>
      <c r="E144" s="186">
        <f t="shared" si="37"/>
        <v>47400</v>
      </c>
      <c r="F144" s="193">
        <f>G144*B144/1000</f>
        <v>2784.8</v>
      </c>
      <c r="G144" s="186">
        <f t="shared" si="38"/>
        <v>47200</v>
      </c>
      <c r="H144" s="185">
        <f>B144*I144/1000</f>
        <v>2773</v>
      </c>
      <c r="I144" s="188">
        <f t="shared" si="39"/>
        <v>47000</v>
      </c>
      <c r="J144" s="185">
        <f>B144*K144/1000</f>
        <v>2761.2</v>
      </c>
      <c r="K144" s="186">
        <v>46800</v>
      </c>
    </row>
    <row r="145" spans="1:11" ht="24">
      <c r="A145" s="192" t="s">
        <v>310</v>
      </c>
      <c r="B145" s="270">
        <v>56</v>
      </c>
      <c r="C145" s="271"/>
      <c r="D145" s="193">
        <f>B145*E145/1000</f>
        <v>2654.4</v>
      </c>
      <c r="E145" s="186">
        <f>G145+200</f>
        <v>47400</v>
      </c>
      <c r="F145" s="193">
        <f>G145*B145/1000</f>
        <v>2643.2</v>
      </c>
      <c r="G145" s="186">
        <f>I145+200</f>
        <v>47200</v>
      </c>
      <c r="H145" s="185">
        <f>B145*I145/1000</f>
        <v>2632</v>
      </c>
      <c r="I145" s="188">
        <f>K145+200</f>
        <v>47000</v>
      </c>
      <c r="J145" s="185">
        <f>B145*K145/1000</f>
        <v>2620.8</v>
      </c>
      <c r="K145" s="186">
        <v>46800</v>
      </c>
    </row>
    <row r="146" spans="1:11" ht="12.75">
      <c r="A146" s="190" t="s">
        <v>71</v>
      </c>
      <c r="B146" s="254">
        <v>424</v>
      </c>
      <c r="C146" s="253"/>
      <c r="D146" s="191">
        <f t="shared" si="33"/>
        <v>18126</v>
      </c>
      <c r="E146" s="186">
        <f>G146+200</f>
        <v>42750</v>
      </c>
      <c r="F146" s="191">
        <f t="shared" si="36"/>
        <v>18041.2</v>
      </c>
      <c r="G146" s="186">
        <f t="shared" si="38"/>
        <v>42550</v>
      </c>
      <c r="H146" s="89">
        <f t="shared" si="34"/>
        <v>17956.4</v>
      </c>
      <c r="I146" s="188">
        <f t="shared" si="39"/>
        <v>42350</v>
      </c>
      <c r="J146" s="89">
        <f t="shared" si="35"/>
        <v>17871.6</v>
      </c>
      <c r="K146" s="46">
        <v>42150</v>
      </c>
    </row>
    <row r="147" spans="1:11" ht="12.75">
      <c r="A147" s="190" t="s">
        <v>244</v>
      </c>
      <c r="B147" s="254">
        <v>567</v>
      </c>
      <c r="C147" s="253"/>
      <c r="D147" s="191">
        <f t="shared" si="33"/>
        <v>24239.25</v>
      </c>
      <c r="E147" s="186">
        <f t="shared" si="37"/>
        <v>42750</v>
      </c>
      <c r="F147" s="191">
        <f t="shared" si="36"/>
        <v>24125.85</v>
      </c>
      <c r="G147" s="186">
        <f t="shared" si="38"/>
        <v>42550</v>
      </c>
      <c r="H147" s="89">
        <f t="shared" si="34"/>
        <v>24012.45</v>
      </c>
      <c r="I147" s="188">
        <f t="shared" si="39"/>
        <v>42350</v>
      </c>
      <c r="J147" s="89">
        <f t="shared" si="35"/>
        <v>23899.05</v>
      </c>
      <c r="K147" s="46">
        <v>42150</v>
      </c>
    </row>
    <row r="148" spans="1:11" ht="12.75">
      <c r="A148" s="190" t="s">
        <v>129</v>
      </c>
      <c r="B148" s="254">
        <v>707</v>
      </c>
      <c r="C148" s="253"/>
      <c r="D148" s="191">
        <f t="shared" si="33"/>
        <v>30188.9</v>
      </c>
      <c r="E148" s="186">
        <f t="shared" si="37"/>
        <v>42700</v>
      </c>
      <c r="F148" s="191">
        <f t="shared" si="36"/>
        <v>30047.5</v>
      </c>
      <c r="G148" s="186">
        <f t="shared" si="38"/>
        <v>42500</v>
      </c>
      <c r="H148" s="89">
        <f t="shared" si="34"/>
        <v>29906.1</v>
      </c>
      <c r="I148" s="188">
        <f t="shared" si="39"/>
        <v>42300</v>
      </c>
      <c r="J148" s="89">
        <f t="shared" si="35"/>
        <v>29764.7</v>
      </c>
      <c r="K148" s="46">
        <v>42100</v>
      </c>
    </row>
    <row r="149" spans="1:11" ht="12.75">
      <c r="A149" s="194" t="s">
        <v>72</v>
      </c>
      <c r="B149" s="254">
        <v>853</v>
      </c>
      <c r="C149" s="253"/>
      <c r="D149" s="191">
        <f t="shared" si="33"/>
        <v>36337.8</v>
      </c>
      <c r="E149" s="186">
        <f t="shared" si="37"/>
        <v>42600</v>
      </c>
      <c r="F149" s="191">
        <f t="shared" si="36"/>
        <v>36167.2</v>
      </c>
      <c r="G149" s="186">
        <f t="shared" si="38"/>
        <v>42400</v>
      </c>
      <c r="H149" s="89">
        <f t="shared" si="34"/>
        <v>35996.6</v>
      </c>
      <c r="I149" s="188">
        <f t="shared" si="39"/>
        <v>42200</v>
      </c>
      <c r="J149" s="89">
        <f t="shared" si="35"/>
        <v>35826</v>
      </c>
      <c r="K149" s="46">
        <v>42000</v>
      </c>
    </row>
    <row r="150" spans="1:11" ht="12.75">
      <c r="A150" s="190" t="s">
        <v>187</v>
      </c>
      <c r="B150" s="254">
        <v>970</v>
      </c>
      <c r="C150" s="253"/>
      <c r="D150" s="195">
        <f t="shared" si="33"/>
        <v>40352</v>
      </c>
      <c r="E150" s="186">
        <f t="shared" si="37"/>
        <v>41600</v>
      </c>
      <c r="F150" s="195">
        <f t="shared" si="36"/>
        <v>40158</v>
      </c>
      <c r="G150" s="186">
        <f t="shared" si="38"/>
        <v>41400</v>
      </c>
      <c r="H150" s="195">
        <f t="shared" si="34"/>
        <v>39964</v>
      </c>
      <c r="I150" s="186">
        <f t="shared" si="39"/>
        <v>41200</v>
      </c>
      <c r="J150" s="195">
        <f t="shared" si="35"/>
        <v>39770</v>
      </c>
      <c r="K150" s="46">
        <v>41000</v>
      </c>
    </row>
    <row r="151" spans="1:11" ht="12.75">
      <c r="A151" s="190" t="s">
        <v>212</v>
      </c>
      <c r="B151" s="254">
        <v>1115</v>
      </c>
      <c r="C151" s="253"/>
      <c r="D151" s="196">
        <f t="shared" si="33"/>
        <v>46384</v>
      </c>
      <c r="E151" s="186">
        <f t="shared" si="37"/>
        <v>41600</v>
      </c>
      <c r="F151" s="196">
        <f t="shared" si="36"/>
        <v>46161</v>
      </c>
      <c r="G151" s="186">
        <f t="shared" si="38"/>
        <v>41400</v>
      </c>
      <c r="H151" s="196">
        <f t="shared" si="34"/>
        <v>45938</v>
      </c>
      <c r="I151" s="186">
        <f t="shared" si="39"/>
        <v>41200</v>
      </c>
      <c r="J151" s="196">
        <f t="shared" si="35"/>
        <v>45715</v>
      </c>
      <c r="K151" s="203">
        <v>41000</v>
      </c>
    </row>
    <row r="152" spans="1:11" ht="12.75">
      <c r="A152" s="190" t="s">
        <v>285</v>
      </c>
      <c r="B152" s="254">
        <v>1280</v>
      </c>
      <c r="C152" s="253"/>
      <c r="D152" s="196">
        <f>B152*E152/1000</f>
        <v>53888</v>
      </c>
      <c r="E152" s="186">
        <f t="shared" si="37"/>
        <v>42100</v>
      </c>
      <c r="F152" s="196">
        <f>G152*B152/1000</f>
        <v>53632</v>
      </c>
      <c r="G152" s="186">
        <f t="shared" si="38"/>
        <v>41900</v>
      </c>
      <c r="H152" s="196">
        <f>B152*I152/1000</f>
        <v>53376</v>
      </c>
      <c r="I152" s="186">
        <f t="shared" si="39"/>
        <v>41700</v>
      </c>
      <c r="J152" s="196">
        <f>B152*K152/1000</f>
        <v>53120</v>
      </c>
      <c r="K152" s="203">
        <v>41500</v>
      </c>
    </row>
    <row r="153" spans="1:11" ht="13.5" thickBot="1">
      <c r="A153" s="199" t="s">
        <v>204</v>
      </c>
      <c r="B153" s="272">
        <v>1413</v>
      </c>
      <c r="C153" s="273"/>
      <c r="D153" s="196">
        <f t="shared" si="33"/>
        <v>62030.7</v>
      </c>
      <c r="E153" s="186">
        <f t="shared" si="37"/>
        <v>43900</v>
      </c>
      <c r="F153" s="196">
        <f t="shared" si="36"/>
        <v>61748.1</v>
      </c>
      <c r="G153" s="103">
        <f>I153+500</f>
        <v>43700</v>
      </c>
      <c r="H153" s="196">
        <f t="shared" si="34"/>
        <v>61041.6</v>
      </c>
      <c r="I153" s="235">
        <f t="shared" si="39"/>
        <v>43200</v>
      </c>
      <c r="J153" s="196">
        <f t="shared" si="35"/>
        <v>60759</v>
      </c>
      <c r="K153" s="103">
        <v>43000</v>
      </c>
    </row>
    <row r="154" spans="1:11" ht="24.75" thickBot="1">
      <c r="A154" s="197" t="s">
        <v>155</v>
      </c>
      <c r="B154" s="258" t="s">
        <v>156</v>
      </c>
      <c r="C154" s="259"/>
      <c r="D154" s="260" t="s">
        <v>222</v>
      </c>
      <c r="E154" s="249"/>
      <c r="F154" s="249"/>
      <c r="G154" s="249"/>
      <c r="H154" s="249"/>
      <c r="I154" s="249"/>
      <c r="J154" s="249"/>
      <c r="K154" s="261"/>
    </row>
    <row r="155" spans="1:11" ht="24.75" thickBot="1">
      <c r="A155" s="198" t="s">
        <v>157</v>
      </c>
      <c r="B155" s="268" t="s">
        <v>156</v>
      </c>
      <c r="C155" s="269"/>
      <c r="D155" s="255" t="s">
        <v>223</v>
      </c>
      <c r="E155" s="256"/>
      <c r="F155" s="256"/>
      <c r="G155" s="256"/>
      <c r="H155" s="256"/>
      <c r="I155" s="256"/>
      <c r="J155" s="256"/>
      <c r="K155" s="257"/>
    </row>
    <row r="156" spans="1:10" ht="12.75">
      <c r="A156" s="23"/>
      <c r="B156" s="58"/>
      <c r="C156"/>
      <c r="D156"/>
      <c r="E156" s="201"/>
      <c r="F156"/>
      <c r="G156" s="201"/>
      <c r="H156"/>
      <c r="I156" s="201"/>
      <c r="J156"/>
    </row>
    <row r="157" spans="1:10" ht="12.75">
      <c r="A157" s="42"/>
      <c r="B157" s="41"/>
      <c r="C157" s="41"/>
      <c r="D157"/>
      <c r="E157" s="201"/>
      <c r="F157"/>
      <c r="G157" s="201"/>
      <c r="H157"/>
      <c r="I157" s="201"/>
      <c r="J157"/>
    </row>
    <row r="158" spans="1:10" ht="12.75">
      <c r="A158" s="42"/>
      <c r="B158" s="41"/>
      <c r="C158" s="41"/>
      <c r="D158"/>
      <c r="E158" s="201"/>
      <c r="F158"/>
      <c r="G158" s="201"/>
      <c r="H158"/>
      <c r="I158" s="201"/>
      <c r="J158"/>
    </row>
    <row r="159" spans="1:10" ht="12.75">
      <c r="A159" s="42"/>
      <c r="B159" s="41"/>
      <c r="C159" s="41"/>
      <c r="D159"/>
      <c r="E159" s="201"/>
      <c r="F159"/>
      <c r="G159" s="201"/>
      <c r="H159"/>
      <c r="I159" s="201"/>
      <c r="J159"/>
    </row>
    <row r="160" spans="1:10" ht="12.75">
      <c r="A160" s="42"/>
      <c r="B160" s="41"/>
      <c r="C160" s="41"/>
      <c r="D160"/>
      <c r="E160" s="201"/>
      <c r="F160"/>
      <c r="G160" s="201"/>
      <c r="H160"/>
      <c r="I160" s="201"/>
      <c r="J160"/>
    </row>
    <row r="161" spans="1:10" ht="12.75">
      <c r="A161" s="42"/>
      <c r="B161" s="41"/>
      <c r="C161" s="41"/>
      <c r="D161"/>
      <c r="E161" s="201"/>
      <c r="F161"/>
      <c r="G161" s="201"/>
      <c r="H161"/>
      <c r="I161" s="201"/>
      <c r="J161"/>
    </row>
    <row r="162" spans="1:10" ht="12.75">
      <c r="A162" s="49"/>
      <c r="B162" s="48"/>
      <c r="C162" s="48"/>
      <c r="D162"/>
      <c r="E162" s="201"/>
      <c r="F162"/>
      <c r="G162" s="201"/>
      <c r="H162"/>
      <c r="I162" s="201"/>
      <c r="J162"/>
    </row>
    <row r="163" spans="1:10" ht="12.75">
      <c r="A163" s="42"/>
      <c r="B163" s="41"/>
      <c r="C163" s="41"/>
      <c r="D163"/>
      <c r="E163" s="201"/>
      <c r="F163"/>
      <c r="G163" s="201"/>
      <c r="H163"/>
      <c r="I163" s="201"/>
      <c r="J163"/>
    </row>
    <row r="164" spans="1:10" ht="12.75">
      <c r="A164" s="42"/>
      <c r="B164" s="41"/>
      <c r="C164" s="41"/>
      <c r="D164"/>
      <c r="E164" s="201"/>
      <c r="F164"/>
      <c r="G164" s="201"/>
      <c r="H164"/>
      <c r="I164" s="201"/>
      <c r="J164"/>
    </row>
    <row r="165" spans="1:10" ht="12.75">
      <c r="A165" s="42"/>
      <c r="B165" s="41"/>
      <c r="C165" s="41"/>
      <c r="D165"/>
      <c r="E165" s="201"/>
      <c r="F165"/>
      <c r="G165" s="201"/>
      <c r="H165"/>
      <c r="I165" s="201"/>
      <c r="J165"/>
    </row>
    <row r="166" spans="1:10" ht="12.75">
      <c r="A166" s="42"/>
      <c r="B166" s="41"/>
      <c r="C166" s="41"/>
      <c r="D166"/>
      <c r="E166" s="201"/>
      <c r="F166"/>
      <c r="G166" s="201"/>
      <c r="H166"/>
      <c r="I166" s="201"/>
      <c r="J166"/>
    </row>
    <row r="167" spans="1:10" ht="12.75">
      <c r="A167" s="42"/>
      <c r="B167" s="41"/>
      <c r="C167" s="41"/>
      <c r="D167"/>
      <c r="E167" s="201"/>
      <c r="F167"/>
      <c r="G167" s="201"/>
      <c r="H167"/>
      <c r="I167" s="201"/>
      <c r="J167"/>
    </row>
    <row r="168" spans="1:10" ht="12.75">
      <c r="A168" s="42"/>
      <c r="B168" s="41"/>
      <c r="C168" s="41"/>
      <c r="D168"/>
      <c r="E168" s="201"/>
      <c r="F168"/>
      <c r="G168" s="201"/>
      <c r="H168"/>
      <c r="I168" s="201"/>
      <c r="J168"/>
    </row>
    <row r="169" spans="1:10" ht="12.75">
      <c r="A169" s="42"/>
      <c r="B169" s="41"/>
      <c r="C169" s="41"/>
      <c r="D169"/>
      <c r="E169" s="201"/>
      <c r="F169"/>
      <c r="G169" s="201"/>
      <c r="H169"/>
      <c r="I169" s="201"/>
      <c r="J169"/>
    </row>
    <row r="170" spans="1:10" ht="12">
      <c r="A170" s="42"/>
      <c r="B170" s="41"/>
      <c r="C170" s="41"/>
      <c r="D170" s="41"/>
      <c r="F170" s="41"/>
      <c r="H170" s="41"/>
      <c r="J170" s="41"/>
    </row>
    <row r="171" spans="1:10" ht="12">
      <c r="A171" s="42"/>
      <c r="B171" s="41"/>
      <c r="C171" s="41"/>
      <c r="D171" s="41"/>
      <c r="F171" s="41"/>
      <c r="H171" s="41"/>
      <c r="J171" s="41"/>
    </row>
    <row r="172" spans="1:10" ht="12">
      <c r="A172" s="42"/>
      <c r="B172" s="41"/>
      <c r="C172" s="41"/>
      <c r="D172" s="41"/>
      <c r="F172" s="41"/>
      <c r="H172" s="41"/>
      <c r="J172" s="41"/>
    </row>
    <row r="173" spans="1:10" ht="12">
      <c r="A173" s="42"/>
      <c r="B173" s="41"/>
      <c r="C173" s="41"/>
      <c r="D173" s="41"/>
      <c r="F173" s="41"/>
      <c r="H173" s="41"/>
      <c r="J173" s="41"/>
    </row>
    <row r="174" spans="1:10" ht="12">
      <c r="A174" s="42"/>
      <c r="B174" s="41"/>
      <c r="C174" s="41"/>
      <c r="D174" s="41"/>
      <c r="F174" s="41"/>
      <c r="H174" s="41"/>
      <c r="J174" s="41"/>
    </row>
    <row r="175" spans="1:11" ht="12">
      <c r="A175" s="42"/>
      <c r="B175" s="41"/>
      <c r="C175" s="41"/>
      <c r="D175" s="48"/>
      <c r="E175" s="48"/>
      <c r="F175" s="48"/>
      <c r="G175" s="48"/>
      <c r="H175" s="48"/>
      <c r="I175" s="48"/>
      <c r="J175" s="48"/>
      <c r="K175" s="48"/>
    </row>
    <row r="176" spans="1:10" ht="12">
      <c r="A176" s="42"/>
      <c r="B176" s="41"/>
      <c r="C176" s="41"/>
      <c r="D176" s="41"/>
      <c r="F176" s="41"/>
      <c r="H176" s="41"/>
      <c r="J176" s="41"/>
    </row>
    <row r="177" spans="1:10" ht="12">
      <c r="A177" s="42"/>
      <c r="B177" s="41"/>
      <c r="C177" s="41"/>
      <c r="D177" s="41"/>
      <c r="F177" s="41"/>
      <c r="H177" s="41"/>
      <c r="J177" s="41"/>
    </row>
    <row r="178" spans="1:10" ht="12">
      <c r="A178" s="42"/>
      <c r="B178" s="41"/>
      <c r="C178" s="41"/>
      <c r="D178" s="41"/>
      <c r="F178" s="41"/>
      <c r="H178" s="41"/>
      <c r="J178" s="41"/>
    </row>
    <row r="179" spans="1:10" ht="12">
      <c r="A179" s="42"/>
      <c r="B179" s="41"/>
      <c r="C179" s="41"/>
      <c r="D179" s="41"/>
      <c r="F179" s="41"/>
      <c r="H179" s="41"/>
      <c r="J179" s="41"/>
    </row>
    <row r="180" spans="1:10" ht="12">
      <c r="A180" s="42"/>
      <c r="B180" s="41"/>
      <c r="C180" s="41"/>
      <c r="D180" s="41"/>
      <c r="F180" s="41"/>
      <c r="H180" s="41"/>
      <c r="J180" s="41"/>
    </row>
    <row r="181" spans="1:10" ht="12">
      <c r="A181" s="42"/>
      <c r="B181" s="41"/>
      <c r="C181" s="41"/>
      <c r="D181" s="41"/>
      <c r="F181" s="41"/>
      <c r="H181" s="41"/>
      <c r="J181" s="41"/>
    </row>
    <row r="182" spans="1:10" ht="12">
      <c r="A182" s="42"/>
      <c r="B182" s="41"/>
      <c r="C182" s="41"/>
      <c r="D182" s="41"/>
      <c r="F182" s="41"/>
      <c r="H182" s="41"/>
      <c r="J182" s="41"/>
    </row>
    <row r="183" spans="1:10" ht="12">
      <c r="A183" s="42"/>
      <c r="B183" s="41"/>
      <c r="C183" s="41"/>
      <c r="D183" s="41"/>
      <c r="F183" s="41"/>
      <c r="H183" s="41"/>
      <c r="J183" s="41"/>
    </row>
    <row r="184" spans="1:10" ht="12">
      <c r="A184" s="42"/>
      <c r="B184" s="41"/>
      <c r="C184" s="41"/>
      <c r="D184" s="41"/>
      <c r="F184" s="41"/>
      <c r="H184" s="41"/>
      <c r="J184" s="41"/>
    </row>
    <row r="185" spans="1:10" ht="12">
      <c r="A185" s="42"/>
      <c r="B185" s="41"/>
      <c r="C185" s="41"/>
      <c r="D185" s="41"/>
      <c r="F185" s="41"/>
      <c r="H185" s="41"/>
      <c r="J185" s="41"/>
    </row>
    <row r="186" spans="1:10" ht="12">
      <c r="A186" s="42"/>
      <c r="B186" s="41"/>
      <c r="C186" s="41"/>
      <c r="D186" s="41"/>
      <c r="F186" s="41"/>
      <c r="H186" s="41"/>
      <c r="J186" s="41"/>
    </row>
    <row r="187" spans="1:10" ht="12">
      <c r="A187" s="42"/>
      <c r="B187" s="41"/>
      <c r="C187" s="41"/>
      <c r="D187" s="41"/>
      <c r="F187" s="41"/>
      <c r="H187" s="41"/>
      <c r="J187" s="41"/>
    </row>
    <row r="188" spans="1:10" ht="12">
      <c r="A188" s="42"/>
      <c r="B188" s="41"/>
      <c r="C188" s="41"/>
      <c r="D188" s="41"/>
      <c r="F188" s="41"/>
      <c r="H188" s="41"/>
      <c r="J188" s="41"/>
    </row>
    <row r="189" spans="1:10" ht="12">
      <c r="A189" s="42"/>
      <c r="B189" s="41"/>
      <c r="C189" s="41"/>
      <c r="D189" s="41"/>
      <c r="F189" s="41"/>
      <c r="H189" s="41"/>
      <c r="J189" s="41"/>
    </row>
    <row r="190" spans="1:10" ht="12">
      <c r="A190" s="42"/>
      <c r="B190" s="41"/>
      <c r="C190" s="41"/>
      <c r="D190" s="41"/>
      <c r="F190" s="41"/>
      <c r="H190" s="41"/>
      <c r="J190" s="41"/>
    </row>
    <row r="191" spans="1:10" ht="12">
      <c r="A191" s="42"/>
      <c r="B191" s="41"/>
      <c r="C191" s="41"/>
      <c r="D191" s="41"/>
      <c r="F191" s="41"/>
      <c r="H191" s="41"/>
      <c r="J191" s="41"/>
    </row>
    <row r="192" spans="1:10" ht="12">
      <c r="A192" s="42"/>
      <c r="B192" s="41"/>
      <c r="C192" s="41"/>
      <c r="D192" s="41"/>
      <c r="F192" s="41"/>
      <c r="H192" s="41"/>
      <c r="J192" s="41"/>
    </row>
    <row r="193" spans="1:10" ht="12">
      <c r="A193" s="42"/>
      <c r="B193" s="41"/>
      <c r="C193" s="41"/>
      <c r="D193" s="41"/>
      <c r="F193" s="41"/>
      <c r="H193" s="41"/>
      <c r="J193" s="41"/>
    </row>
    <row r="194" spans="1:10" ht="12">
      <c r="A194" s="42"/>
      <c r="B194" s="41"/>
      <c r="C194" s="41"/>
      <c r="D194" s="41"/>
      <c r="F194" s="41"/>
      <c r="H194" s="41"/>
      <c r="J194" s="41"/>
    </row>
    <row r="195" spans="1:10" ht="12">
      <c r="A195" s="42"/>
      <c r="B195" s="41"/>
      <c r="C195" s="41"/>
      <c r="D195" s="41"/>
      <c r="F195" s="41"/>
      <c r="H195" s="41"/>
      <c r="J195" s="41"/>
    </row>
    <row r="196" spans="1:10" ht="12">
      <c r="A196" s="42"/>
      <c r="B196" s="41"/>
      <c r="C196" s="41"/>
      <c r="D196" s="41"/>
      <c r="F196" s="41"/>
      <c r="H196" s="41"/>
      <c r="J196" s="41"/>
    </row>
    <row r="197" spans="1:10" ht="12">
      <c r="A197" s="42"/>
      <c r="B197" s="41"/>
      <c r="C197" s="41"/>
      <c r="D197" s="41"/>
      <c r="F197" s="41"/>
      <c r="H197" s="41"/>
      <c r="J197" s="41"/>
    </row>
    <row r="198" spans="1:10" ht="12">
      <c r="A198" s="42"/>
      <c r="B198" s="41"/>
      <c r="C198" s="41"/>
      <c r="D198" s="41"/>
      <c r="F198" s="41"/>
      <c r="H198" s="41"/>
      <c r="J198" s="41"/>
    </row>
    <row r="199" spans="1:10" ht="12">
      <c r="A199" s="42"/>
      <c r="B199" s="41"/>
      <c r="C199" s="41"/>
      <c r="D199" s="41"/>
      <c r="F199" s="41"/>
      <c r="H199" s="41"/>
      <c r="J199" s="41"/>
    </row>
    <row r="200" spans="1:10" ht="12">
      <c r="A200" s="42"/>
      <c r="B200" s="41"/>
      <c r="C200" s="41"/>
      <c r="D200" s="41"/>
      <c r="F200" s="41"/>
      <c r="H200" s="41"/>
      <c r="J200" s="41"/>
    </row>
    <row r="201" spans="1:10" ht="12">
      <c r="A201" s="42"/>
      <c r="B201" s="41"/>
      <c r="C201" s="41"/>
      <c r="D201" s="41"/>
      <c r="F201" s="41"/>
      <c r="H201" s="41"/>
      <c r="J201" s="41"/>
    </row>
    <row r="202" spans="1:10" ht="12">
      <c r="A202" s="42"/>
      <c r="B202" s="41"/>
      <c r="C202" s="41"/>
      <c r="D202" s="41"/>
      <c r="F202" s="41"/>
      <c r="H202" s="41"/>
      <c r="J202" s="41"/>
    </row>
    <row r="203" spans="1:10" ht="12">
      <c r="A203" s="42"/>
      <c r="B203" s="41"/>
      <c r="C203" s="41"/>
      <c r="D203" s="41"/>
      <c r="F203" s="41"/>
      <c r="H203" s="41"/>
      <c r="J203" s="41"/>
    </row>
    <row r="204" spans="1:10" ht="12">
      <c r="A204" s="42"/>
      <c r="B204" s="41"/>
      <c r="C204" s="41"/>
      <c r="D204" s="41"/>
      <c r="F204" s="41"/>
      <c r="H204" s="41"/>
      <c r="J204" s="41"/>
    </row>
    <row r="205" spans="1:10" ht="12">
      <c r="A205" s="42"/>
      <c r="B205" s="41"/>
      <c r="C205" s="41"/>
      <c r="D205" s="41"/>
      <c r="F205" s="41"/>
      <c r="H205" s="41"/>
      <c r="J205" s="41"/>
    </row>
    <row r="206" spans="1:10" ht="12">
      <c r="A206" s="42"/>
      <c r="B206" s="41"/>
      <c r="C206" s="41"/>
      <c r="D206" s="41"/>
      <c r="F206" s="41"/>
      <c r="H206" s="41"/>
      <c r="J206" s="41"/>
    </row>
    <row r="207" spans="1:10" ht="12">
      <c r="A207" s="42"/>
      <c r="B207" s="41"/>
      <c r="C207" s="41"/>
      <c r="D207" s="41"/>
      <c r="F207" s="41"/>
      <c r="H207" s="41"/>
      <c r="J207" s="41"/>
    </row>
    <row r="208" spans="1:10" ht="12">
      <c r="A208" s="42"/>
      <c r="B208" s="41"/>
      <c r="C208" s="41"/>
      <c r="D208" s="41"/>
      <c r="F208" s="41"/>
      <c r="H208" s="41"/>
      <c r="J208" s="41"/>
    </row>
    <row r="209" spans="1:10" ht="12">
      <c r="A209" s="42"/>
      <c r="B209" s="41"/>
      <c r="C209" s="41"/>
      <c r="D209" s="41"/>
      <c r="F209" s="41"/>
      <c r="H209" s="41"/>
      <c r="J209" s="41"/>
    </row>
    <row r="210" spans="1:10" ht="12">
      <c r="A210" s="42"/>
      <c r="B210" s="41"/>
      <c r="C210" s="41"/>
      <c r="D210" s="41"/>
      <c r="F210" s="41"/>
      <c r="H210" s="41"/>
      <c r="J210" s="41"/>
    </row>
    <row r="211" spans="1:10" ht="12">
      <c r="A211" s="42"/>
      <c r="B211" s="41"/>
      <c r="C211" s="41"/>
      <c r="D211" s="41"/>
      <c r="F211" s="41"/>
      <c r="H211" s="41"/>
      <c r="J211" s="41"/>
    </row>
    <row r="212" spans="1:10" ht="12">
      <c r="A212" s="42"/>
      <c r="B212" s="41"/>
      <c r="C212" s="41"/>
      <c r="D212" s="41"/>
      <c r="F212" s="41"/>
      <c r="H212" s="41"/>
      <c r="J212" s="41"/>
    </row>
    <row r="213" spans="1:10" ht="12">
      <c r="A213" s="42"/>
      <c r="B213" s="41"/>
      <c r="C213" s="41"/>
      <c r="D213" s="41"/>
      <c r="F213" s="41"/>
      <c r="H213" s="41"/>
      <c r="J213" s="41"/>
    </row>
    <row r="214" spans="1:10" ht="12">
      <c r="A214" s="42"/>
      <c r="B214" s="41"/>
      <c r="C214" s="41"/>
      <c r="D214" s="41"/>
      <c r="F214" s="41"/>
      <c r="H214" s="41"/>
      <c r="J214" s="41"/>
    </row>
    <row r="215" spans="1:10" ht="12">
      <c r="A215" s="42"/>
      <c r="B215" s="41"/>
      <c r="C215" s="41"/>
      <c r="D215" s="41"/>
      <c r="F215" s="41"/>
      <c r="H215" s="41"/>
      <c r="J215" s="41"/>
    </row>
    <row r="216" spans="1:10" ht="12">
      <c r="A216" s="42"/>
      <c r="B216" s="41"/>
      <c r="C216" s="41"/>
      <c r="D216" s="41"/>
      <c r="F216" s="41"/>
      <c r="H216" s="41"/>
      <c r="J216" s="41"/>
    </row>
    <row r="217" spans="1:10" ht="12">
      <c r="A217" s="42"/>
      <c r="B217" s="41"/>
      <c r="C217" s="41"/>
      <c r="D217" s="41"/>
      <c r="F217" s="41"/>
      <c r="H217" s="41"/>
      <c r="J217" s="41"/>
    </row>
    <row r="218" spans="1:10" ht="12">
      <c r="A218" s="42"/>
      <c r="B218" s="41"/>
      <c r="C218" s="41"/>
      <c r="D218" s="41"/>
      <c r="F218" s="41"/>
      <c r="H218" s="41"/>
      <c r="J218" s="41"/>
    </row>
    <row r="219" spans="1:10" ht="12">
      <c r="A219" s="42"/>
      <c r="B219" s="41"/>
      <c r="C219" s="41"/>
      <c r="D219" s="41"/>
      <c r="F219" s="41"/>
      <c r="H219" s="41"/>
      <c r="J219" s="41"/>
    </row>
    <row r="220" spans="1:10" ht="12">
      <c r="A220" s="42"/>
      <c r="B220" s="41"/>
      <c r="C220" s="41"/>
      <c r="D220" s="41"/>
      <c r="F220" s="41"/>
      <c r="H220" s="41"/>
      <c r="J220" s="41"/>
    </row>
    <row r="221" spans="1:10" ht="12">
      <c r="A221" s="42"/>
      <c r="B221" s="41"/>
      <c r="C221" s="41"/>
      <c r="D221" s="41"/>
      <c r="F221" s="41"/>
      <c r="H221" s="41"/>
      <c r="J221" s="41"/>
    </row>
    <row r="222" spans="1:10" ht="12">
      <c r="A222" s="42"/>
      <c r="B222" s="41"/>
      <c r="C222" s="41"/>
      <c r="D222" s="41"/>
      <c r="F222" s="41"/>
      <c r="H222" s="41"/>
      <c r="J222" s="41"/>
    </row>
    <row r="223" spans="1:10" ht="12">
      <c r="A223" s="42"/>
      <c r="B223" s="41"/>
      <c r="C223" s="41"/>
      <c r="D223" s="41"/>
      <c r="F223" s="41"/>
      <c r="H223" s="41"/>
      <c r="J223" s="41"/>
    </row>
    <row r="224" spans="1:10" ht="12">
      <c r="A224" s="42"/>
      <c r="B224" s="41"/>
      <c r="C224" s="41"/>
      <c r="D224" s="41"/>
      <c r="F224" s="41"/>
      <c r="H224" s="41"/>
      <c r="J224" s="41"/>
    </row>
    <row r="225" spans="1:10" ht="12">
      <c r="A225" s="42"/>
      <c r="B225" s="41"/>
      <c r="C225" s="41"/>
      <c r="D225" s="41"/>
      <c r="F225" s="41"/>
      <c r="H225" s="41"/>
      <c r="J225" s="41"/>
    </row>
    <row r="226" spans="1:10" ht="12">
      <c r="A226" s="42"/>
      <c r="B226" s="41"/>
      <c r="C226" s="41"/>
      <c r="D226" s="41"/>
      <c r="F226" s="41"/>
      <c r="H226" s="41"/>
      <c r="J226" s="41"/>
    </row>
    <row r="227" spans="1:10" ht="12">
      <c r="A227" s="42"/>
      <c r="B227" s="41"/>
      <c r="C227" s="41"/>
      <c r="D227" s="41"/>
      <c r="F227" s="41"/>
      <c r="H227" s="41"/>
      <c r="J227" s="41"/>
    </row>
    <row r="228" spans="1:10" ht="12">
      <c r="A228" s="42"/>
      <c r="B228" s="41"/>
      <c r="C228" s="41"/>
      <c r="D228" s="41"/>
      <c r="F228" s="41"/>
      <c r="H228" s="41"/>
      <c r="J228" s="41"/>
    </row>
    <row r="229" spans="1:10" ht="12">
      <c r="A229" s="42"/>
      <c r="B229" s="41"/>
      <c r="C229" s="41"/>
      <c r="D229" s="41"/>
      <c r="F229" s="41"/>
      <c r="H229" s="41"/>
      <c r="J229" s="41"/>
    </row>
    <row r="230" spans="1:10" ht="12">
      <c r="A230" s="42"/>
      <c r="B230" s="41"/>
      <c r="C230" s="41"/>
      <c r="D230" s="41"/>
      <c r="F230" s="41"/>
      <c r="H230" s="41"/>
      <c r="J230" s="41"/>
    </row>
    <row r="231" spans="1:10" ht="12">
      <c r="A231" s="42"/>
      <c r="B231" s="41"/>
      <c r="C231" s="41"/>
      <c r="D231" s="41"/>
      <c r="F231" s="41"/>
      <c r="H231" s="41"/>
      <c r="J231" s="41"/>
    </row>
    <row r="232" spans="1:10" ht="12">
      <c r="A232" s="42"/>
      <c r="B232" s="41"/>
      <c r="C232" s="41"/>
      <c r="D232" s="41"/>
      <c r="F232" s="41"/>
      <c r="H232" s="41"/>
      <c r="J232" s="41"/>
    </row>
    <row r="233" spans="1:10" ht="12">
      <c r="A233" s="42"/>
      <c r="B233" s="41"/>
      <c r="C233" s="41"/>
      <c r="D233" s="41"/>
      <c r="F233" s="41"/>
      <c r="H233" s="41"/>
      <c r="J233" s="41"/>
    </row>
    <row r="234" spans="1:10" ht="12">
      <c r="A234" s="42"/>
      <c r="B234" s="41"/>
      <c r="C234" s="41"/>
      <c r="D234" s="41"/>
      <c r="F234" s="41"/>
      <c r="H234" s="41"/>
      <c r="J234" s="41"/>
    </row>
    <row r="235" spans="1:10" ht="17.25" customHeight="1">
      <c r="A235" s="42"/>
      <c r="B235" s="41"/>
      <c r="C235" s="41"/>
      <c r="D235" s="41"/>
      <c r="F235" s="41"/>
      <c r="H235" s="41"/>
      <c r="J235" s="41"/>
    </row>
    <row r="236" spans="1:10" ht="12">
      <c r="A236" s="42"/>
      <c r="B236" s="41"/>
      <c r="C236" s="41"/>
      <c r="D236" s="41"/>
      <c r="F236" s="41"/>
      <c r="H236" s="41"/>
      <c r="J236" s="41"/>
    </row>
    <row r="237" spans="1:10" ht="12">
      <c r="A237" s="42"/>
      <c r="B237" s="41"/>
      <c r="C237" s="41"/>
      <c r="D237" s="41"/>
      <c r="F237" s="41"/>
      <c r="H237" s="41"/>
      <c r="J237" s="41"/>
    </row>
    <row r="238" spans="1:10" ht="3.75" customHeight="1">
      <c r="A238" s="42"/>
      <c r="B238" s="41"/>
      <c r="C238" s="41"/>
      <c r="D238" s="41"/>
      <c r="F238" s="41"/>
      <c r="H238" s="41"/>
      <c r="J238" s="41"/>
    </row>
    <row r="239" spans="1:10" ht="12">
      <c r="A239" s="42"/>
      <c r="B239" s="41"/>
      <c r="C239" s="41"/>
      <c r="D239" s="41"/>
      <c r="F239" s="41"/>
      <c r="H239" s="41"/>
      <c r="J239" s="41"/>
    </row>
    <row r="240" spans="1:10" ht="12">
      <c r="A240" s="42"/>
      <c r="B240" s="41"/>
      <c r="C240" s="41"/>
      <c r="D240" s="41"/>
      <c r="F240" s="41"/>
      <c r="H240" s="41"/>
      <c r="J240" s="41"/>
    </row>
    <row r="241" spans="1:10" ht="12">
      <c r="A241" s="42"/>
      <c r="B241" s="41"/>
      <c r="C241" s="41"/>
      <c r="D241" s="41"/>
      <c r="F241" s="41"/>
      <c r="H241" s="41"/>
      <c r="J241" s="41"/>
    </row>
    <row r="242" spans="1:10" ht="12">
      <c r="A242" s="42"/>
      <c r="B242" s="41"/>
      <c r="C242" s="41"/>
      <c r="D242" s="41"/>
      <c r="F242" s="41"/>
      <c r="H242" s="41"/>
      <c r="J242" s="41"/>
    </row>
    <row r="243" spans="1:10" ht="12">
      <c r="A243" s="42"/>
      <c r="B243" s="41"/>
      <c r="C243" s="41"/>
      <c r="D243" s="41"/>
      <c r="F243" s="41"/>
      <c r="H243" s="41"/>
      <c r="J243" s="41"/>
    </row>
    <row r="244" spans="1:10" ht="12">
      <c r="A244" s="42"/>
      <c r="B244" s="41"/>
      <c r="C244" s="41"/>
      <c r="D244" s="41"/>
      <c r="F244" s="41"/>
      <c r="H244" s="41"/>
      <c r="J244" s="41"/>
    </row>
    <row r="245" spans="1:10" ht="12">
      <c r="A245" s="42"/>
      <c r="B245" s="41"/>
      <c r="C245" s="41"/>
      <c r="D245" s="41"/>
      <c r="F245" s="41"/>
      <c r="H245" s="41"/>
      <c r="J245" s="41"/>
    </row>
    <row r="246" spans="4:10" ht="12">
      <c r="D246" s="41"/>
      <c r="F246" s="41"/>
      <c r="H246" s="41"/>
      <c r="J246" s="41"/>
    </row>
    <row r="247" spans="4:10" ht="12">
      <c r="D247" s="41"/>
      <c r="F247" s="41"/>
      <c r="H247" s="41"/>
      <c r="J247" s="41"/>
    </row>
    <row r="248" spans="4:10" ht="12">
      <c r="D248" s="41"/>
      <c r="F248" s="41"/>
      <c r="H248" s="41"/>
      <c r="J248" s="41"/>
    </row>
    <row r="249" spans="4:10" ht="12">
      <c r="D249" s="41"/>
      <c r="F249" s="41"/>
      <c r="H249" s="41"/>
      <c r="J249" s="41"/>
    </row>
    <row r="250" spans="4:10" ht="12">
      <c r="D250" s="41"/>
      <c r="F250" s="41"/>
      <c r="H250" s="41"/>
      <c r="J250" s="41"/>
    </row>
    <row r="251" spans="4:10" ht="12">
      <c r="D251" s="41"/>
      <c r="F251" s="41"/>
      <c r="H251" s="41"/>
      <c r="J251" s="41"/>
    </row>
    <row r="252" spans="4:10" ht="12">
      <c r="D252" s="41"/>
      <c r="F252" s="41"/>
      <c r="H252" s="41"/>
      <c r="J252" s="41"/>
    </row>
    <row r="253" spans="4:10" ht="12">
      <c r="D253" s="41"/>
      <c r="F253" s="41"/>
      <c r="H253" s="41"/>
      <c r="J253" s="41"/>
    </row>
    <row r="254" spans="4:10" ht="12">
      <c r="D254" s="41"/>
      <c r="F254" s="41"/>
      <c r="H254" s="41"/>
      <c r="J254" s="41"/>
    </row>
    <row r="255" spans="4:10" ht="12">
      <c r="D255" s="41"/>
      <c r="F255" s="41"/>
      <c r="H255" s="41"/>
      <c r="J255" s="41"/>
    </row>
    <row r="256" spans="4:10" ht="12">
      <c r="D256" s="41"/>
      <c r="F256" s="41"/>
      <c r="H256" s="41"/>
      <c r="J256" s="41"/>
    </row>
    <row r="257" spans="4:10" ht="12">
      <c r="D257" s="41"/>
      <c r="F257" s="41"/>
      <c r="H257" s="41"/>
      <c r="J257" s="41"/>
    </row>
    <row r="258" spans="4:10" ht="12">
      <c r="D258" s="41"/>
      <c r="F258" s="41"/>
      <c r="H258" s="41"/>
      <c r="J258" s="41"/>
    </row>
    <row r="259" spans="6:10" ht="12">
      <c r="F259" s="41"/>
      <c r="H259" s="41"/>
      <c r="J259" s="41"/>
    </row>
    <row r="260" spans="6:10" ht="12">
      <c r="F260" s="41"/>
      <c r="H260" s="41"/>
      <c r="J260" s="41"/>
    </row>
    <row r="261" spans="6:10" ht="12">
      <c r="F261" s="41"/>
      <c r="H261" s="41"/>
      <c r="J261" s="41"/>
    </row>
    <row r="262" spans="6:10" ht="12">
      <c r="F262" s="41"/>
      <c r="H262" s="41"/>
      <c r="J262" s="41"/>
    </row>
    <row r="263" spans="6:10" ht="12">
      <c r="F263" s="41"/>
      <c r="H263" s="41"/>
      <c r="J263" s="41"/>
    </row>
    <row r="264" spans="6:10" ht="12">
      <c r="F264" s="41"/>
      <c r="H264" s="41"/>
      <c r="J264" s="41"/>
    </row>
    <row r="265" spans="6:10" ht="12">
      <c r="F265" s="41"/>
      <c r="H265" s="41"/>
      <c r="J265" s="41"/>
    </row>
    <row r="266" spans="6:10" ht="12">
      <c r="F266" s="41"/>
      <c r="H266" s="41"/>
      <c r="J266" s="41"/>
    </row>
    <row r="267" spans="6:10" ht="12">
      <c r="F267" s="41"/>
      <c r="H267" s="41"/>
      <c r="J267" s="41"/>
    </row>
    <row r="268" spans="6:10" ht="12">
      <c r="F268" s="41"/>
      <c r="H268" s="41"/>
      <c r="J268" s="41"/>
    </row>
    <row r="269" spans="6:10" ht="12">
      <c r="F269" s="41"/>
      <c r="H269" s="41"/>
      <c r="J269" s="41"/>
    </row>
    <row r="270" spans="6:10" ht="12">
      <c r="F270" s="41"/>
      <c r="H270" s="41"/>
      <c r="J270" s="41"/>
    </row>
    <row r="271" spans="6:10" ht="12">
      <c r="F271" s="41"/>
      <c r="H271" s="41"/>
      <c r="J271" s="41"/>
    </row>
    <row r="272" spans="6:10" ht="12">
      <c r="F272" s="41"/>
      <c r="H272" s="41"/>
      <c r="J272" s="41"/>
    </row>
    <row r="273" spans="6:10" ht="12">
      <c r="F273" s="41"/>
      <c r="H273" s="41"/>
      <c r="J273" s="41"/>
    </row>
    <row r="274" spans="6:10" ht="12">
      <c r="F274" s="41"/>
      <c r="H274" s="41"/>
      <c r="J274" s="41"/>
    </row>
    <row r="275" spans="6:10" ht="12">
      <c r="F275" s="41"/>
      <c r="H275" s="41"/>
      <c r="J275" s="41"/>
    </row>
    <row r="276" spans="6:10" ht="12">
      <c r="F276" s="41"/>
      <c r="H276" s="41"/>
      <c r="J276" s="41"/>
    </row>
    <row r="277" spans="6:10" ht="12">
      <c r="F277" s="41"/>
      <c r="H277" s="41"/>
      <c r="J277" s="41"/>
    </row>
    <row r="278" spans="6:10" ht="12">
      <c r="F278" s="41"/>
      <c r="H278" s="41"/>
      <c r="J278" s="41"/>
    </row>
    <row r="279" spans="6:10" ht="12">
      <c r="F279" s="41"/>
      <c r="H279" s="41"/>
      <c r="J279" s="41"/>
    </row>
    <row r="280" spans="6:10" ht="12">
      <c r="F280" s="41"/>
      <c r="H280" s="41"/>
      <c r="J280" s="41"/>
    </row>
    <row r="281" spans="6:10" ht="12">
      <c r="F281" s="41"/>
      <c r="H281" s="41"/>
      <c r="J281" s="41"/>
    </row>
    <row r="282" spans="6:10" ht="12">
      <c r="F282" s="41"/>
      <c r="H282" s="41"/>
      <c r="J282" s="41"/>
    </row>
    <row r="283" spans="6:10" ht="12">
      <c r="F283" s="41"/>
      <c r="H283" s="41"/>
      <c r="J283" s="41"/>
    </row>
    <row r="284" spans="6:10" ht="12">
      <c r="F284" s="41"/>
      <c r="H284" s="41"/>
      <c r="J284" s="41"/>
    </row>
    <row r="285" spans="6:10" ht="12">
      <c r="F285" s="41"/>
      <c r="H285" s="41"/>
      <c r="J285" s="41"/>
    </row>
    <row r="286" spans="6:10" ht="12">
      <c r="F286" s="41"/>
      <c r="H286" s="41"/>
      <c r="J286" s="41"/>
    </row>
    <row r="287" spans="6:10" ht="12">
      <c r="F287" s="41"/>
      <c r="H287" s="41"/>
      <c r="J287" s="41"/>
    </row>
    <row r="288" spans="6:10" ht="12">
      <c r="F288" s="41"/>
      <c r="H288" s="41"/>
      <c r="J288" s="41"/>
    </row>
    <row r="289" spans="6:10" ht="12">
      <c r="F289" s="41"/>
      <c r="H289" s="41"/>
      <c r="J289" s="41"/>
    </row>
    <row r="290" spans="6:10" ht="12">
      <c r="F290" s="41"/>
      <c r="H290" s="41"/>
      <c r="J290" s="41"/>
    </row>
    <row r="291" spans="6:10" ht="12">
      <c r="F291" s="41"/>
      <c r="H291" s="41"/>
      <c r="J291" s="41"/>
    </row>
    <row r="292" spans="6:10" ht="12">
      <c r="F292" s="41"/>
      <c r="H292" s="41"/>
      <c r="J292" s="41"/>
    </row>
    <row r="293" spans="6:10" ht="12">
      <c r="F293" s="41"/>
      <c r="H293" s="41"/>
      <c r="J293" s="41"/>
    </row>
    <row r="294" spans="6:10" ht="12">
      <c r="F294" s="41"/>
      <c r="H294" s="41"/>
      <c r="J294" s="41"/>
    </row>
    <row r="295" spans="6:10" ht="12">
      <c r="F295" s="41"/>
      <c r="H295" s="41"/>
      <c r="J295" s="41"/>
    </row>
    <row r="296" spans="6:10" ht="12">
      <c r="F296" s="41"/>
      <c r="H296" s="41"/>
      <c r="J296" s="41"/>
    </row>
    <row r="297" spans="6:10" ht="12">
      <c r="F297" s="41"/>
      <c r="H297" s="41"/>
      <c r="J297" s="41"/>
    </row>
    <row r="298" spans="6:10" ht="12">
      <c r="F298" s="41"/>
      <c r="H298" s="41"/>
      <c r="J298" s="41"/>
    </row>
    <row r="299" spans="6:10" ht="12">
      <c r="F299" s="41"/>
      <c r="H299" s="41"/>
      <c r="J299" s="41"/>
    </row>
    <row r="300" spans="6:10" ht="12">
      <c r="F300" s="41"/>
      <c r="H300" s="41"/>
      <c r="J300" s="41"/>
    </row>
    <row r="301" spans="6:10" ht="12">
      <c r="F301" s="41"/>
      <c r="H301" s="41"/>
      <c r="J301" s="41"/>
    </row>
    <row r="302" spans="6:10" ht="12">
      <c r="F302" s="41"/>
      <c r="H302" s="41"/>
      <c r="J302" s="41"/>
    </row>
    <row r="303" spans="6:10" ht="12">
      <c r="F303" s="41"/>
      <c r="H303" s="41"/>
      <c r="J303" s="41"/>
    </row>
    <row r="304" spans="6:10" ht="12">
      <c r="F304" s="41"/>
      <c r="H304" s="41"/>
      <c r="J304" s="41"/>
    </row>
    <row r="305" spans="6:10" ht="12">
      <c r="F305" s="41"/>
      <c r="H305" s="41"/>
      <c r="J305" s="41"/>
    </row>
    <row r="306" spans="6:10" ht="12">
      <c r="F306" s="41"/>
      <c r="H306" s="41"/>
      <c r="J306" s="41"/>
    </row>
    <row r="307" spans="6:10" ht="12">
      <c r="F307" s="41"/>
      <c r="H307" s="41"/>
      <c r="J307" s="41"/>
    </row>
    <row r="308" spans="6:10" ht="12">
      <c r="F308" s="41"/>
      <c r="H308" s="41"/>
      <c r="J308" s="41"/>
    </row>
    <row r="309" spans="6:10" ht="12">
      <c r="F309" s="41"/>
      <c r="H309" s="41"/>
      <c r="J309" s="41"/>
    </row>
  </sheetData>
  <sheetProtection/>
  <mergeCells count="52">
    <mergeCell ref="B135:C135"/>
    <mergeCell ref="B139:C139"/>
    <mergeCell ref="B153:C153"/>
    <mergeCell ref="B149:C149"/>
    <mergeCell ref="B141:C141"/>
    <mergeCell ref="B138:C138"/>
    <mergeCell ref="B144:C144"/>
    <mergeCell ref="B140:C140"/>
    <mergeCell ref="B147:C147"/>
    <mergeCell ref="B137:C137"/>
    <mergeCell ref="B126:C126"/>
    <mergeCell ref="J121:K121"/>
    <mergeCell ref="H121:I121"/>
    <mergeCell ref="B155:C155"/>
    <mergeCell ref="B151:C151"/>
    <mergeCell ref="B132:C132"/>
    <mergeCell ref="B133:C133"/>
    <mergeCell ref="B152:C152"/>
    <mergeCell ref="B136:C136"/>
    <mergeCell ref="B145:C145"/>
    <mergeCell ref="D5:K5"/>
    <mergeCell ref="A114:K114"/>
    <mergeCell ref="J6:K6"/>
    <mergeCell ref="A8:K8"/>
    <mergeCell ref="A85:K85"/>
    <mergeCell ref="A107:K107"/>
    <mergeCell ref="D155:K155"/>
    <mergeCell ref="B154:C154"/>
    <mergeCell ref="B143:C143"/>
    <mergeCell ref="B150:C150"/>
    <mergeCell ref="D154:K154"/>
    <mergeCell ref="B146:C146"/>
    <mergeCell ref="B148:C148"/>
    <mergeCell ref="B123:C123"/>
    <mergeCell ref="B128:C128"/>
    <mergeCell ref="B129:C129"/>
    <mergeCell ref="B134:C134"/>
    <mergeCell ref="B142:C142"/>
    <mergeCell ref="B130:C130"/>
    <mergeCell ref="B125:C125"/>
    <mergeCell ref="B127:C127"/>
    <mergeCell ref="B124:C124"/>
    <mergeCell ref="B131:C131"/>
    <mergeCell ref="B120:C122"/>
    <mergeCell ref="H6:I6"/>
    <mergeCell ref="A74:K74"/>
    <mergeCell ref="F6:G6"/>
    <mergeCell ref="D6:E6"/>
    <mergeCell ref="D121:E121"/>
    <mergeCell ref="F121:G121"/>
    <mergeCell ref="D120:K120"/>
    <mergeCell ref="A119:K119"/>
  </mergeCells>
  <printOptions/>
  <pageMargins left="0" right="0" top="0.16" bottom="0.18" header="0" footer="0"/>
  <pageSetup horizontalDpi="600" verticalDpi="600" orientation="portrait" paperSize="9" scale="82" r:id="rId2"/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PageLayoutView="0" workbookViewId="0" topLeftCell="A1">
      <selection activeCell="Q117" sqref="Q117"/>
    </sheetView>
  </sheetViews>
  <sheetFormatPr defaultColWidth="9.00390625" defaultRowHeight="12.75"/>
  <cols>
    <col min="1" max="1" width="18.625" style="0" customWidth="1"/>
    <col min="2" max="2" width="8.75390625" style="58" customWidth="1"/>
    <col min="3" max="9" width="8.75390625" style="0" customWidth="1"/>
    <col min="10" max="10" width="8.875" style="0" customWidth="1"/>
    <col min="11" max="11" width="8.25390625" style="0" customWidth="1"/>
    <col min="12" max="12" width="8.75390625" style="0" customWidth="1"/>
    <col min="13" max="13" width="9.125" style="111" customWidth="1"/>
  </cols>
  <sheetData>
    <row r="1" spans="3:10" ht="9" customHeight="1">
      <c r="C1" s="282" t="s">
        <v>138</v>
      </c>
      <c r="D1" s="283"/>
      <c r="E1" s="283"/>
      <c r="F1" s="283"/>
      <c r="G1" s="283"/>
      <c r="H1" s="283"/>
      <c r="I1" s="283"/>
      <c r="J1" s="283"/>
    </row>
    <row r="2" spans="3:10" ht="25.5" customHeight="1">
      <c r="C2" s="283"/>
      <c r="D2" s="283"/>
      <c r="E2" s="283"/>
      <c r="F2" s="283"/>
      <c r="G2" s="283"/>
      <c r="H2" s="283"/>
      <c r="I2" s="283"/>
      <c r="J2" s="283"/>
    </row>
    <row r="3" spans="3:10" ht="6.75" customHeight="1">
      <c r="C3" s="284" t="s">
        <v>311</v>
      </c>
      <c r="D3" s="284"/>
      <c r="E3" s="284"/>
      <c r="F3" s="284"/>
      <c r="G3" s="284"/>
      <c r="H3" s="284"/>
      <c r="I3" s="284"/>
      <c r="J3" s="284"/>
    </row>
    <row r="4" spans="3:10" ht="12.75">
      <c r="C4" s="284"/>
      <c r="D4" s="284"/>
      <c r="E4" s="284"/>
      <c r="F4" s="284"/>
      <c r="G4" s="284"/>
      <c r="H4" s="284"/>
      <c r="I4" s="284"/>
      <c r="J4" s="284"/>
    </row>
    <row r="5" spans="3:10" ht="1.5" customHeight="1">
      <c r="C5" s="284" t="s">
        <v>131</v>
      </c>
      <c r="D5" s="283"/>
      <c r="E5" s="283"/>
      <c r="F5" s="283"/>
      <c r="G5" s="283"/>
      <c r="H5" s="283"/>
      <c r="I5" s="283"/>
      <c r="J5" s="283"/>
    </row>
    <row r="6" spans="1:10" ht="12.75" customHeight="1" thickBot="1">
      <c r="A6" s="120"/>
      <c r="B6" s="121"/>
      <c r="C6" s="283"/>
      <c r="D6" s="283"/>
      <c r="E6" s="283"/>
      <c r="F6" s="283"/>
      <c r="G6" s="283"/>
      <c r="H6" s="283"/>
      <c r="I6" s="283"/>
      <c r="J6" s="283"/>
    </row>
    <row r="7" spans="1:10" ht="9" customHeight="1" hidden="1" thickBot="1">
      <c r="A7" s="120"/>
      <c r="B7" s="121"/>
      <c r="C7" s="122"/>
      <c r="D7" s="122"/>
      <c r="E7" s="122"/>
      <c r="F7" s="122"/>
      <c r="G7" s="122"/>
      <c r="H7" s="122"/>
      <c r="I7" s="122"/>
      <c r="J7" s="122"/>
    </row>
    <row r="8" spans="1:10" ht="4.5" customHeight="1" hidden="1" thickBot="1" thickTop="1">
      <c r="A8" s="123"/>
      <c r="B8" s="124"/>
      <c r="C8" s="125"/>
      <c r="D8" s="125"/>
      <c r="E8" s="125"/>
      <c r="F8" s="125"/>
      <c r="G8" s="125"/>
      <c r="H8" s="125"/>
      <c r="I8" s="125"/>
      <c r="J8" s="125"/>
    </row>
    <row r="9" spans="1:13" s="23" customFormat="1" ht="13.5" customHeight="1" thickBot="1">
      <c r="A9" s="285" t="s">
        <v>90</v>
      </c>
      <c r="B9" s="127" t="s">
        <v>48</v>
      </c>
      <c r="C9" s="288" t="s">
        <v>111</v>
      </c>
      <c r="D9" s="289"/>
      <c r="E9" s="289"/>
      <c r="F9" s="289"/>
      <c r="G9" s="289"/>
      <c r="H9" s="289"/>
      <c r="I9" s="289"/>
      <c r="J9" s="290"/>
      <c r="K9" s="29"/>
      <c r="L9" s="29"/>
      <c r="M9" s="108"/>
    </row>
    <row r="10" spans="1:13" s="23" customFormat="1" ht="11.25" customHeight="1" thickBot="1">
      <c r="A10" s="286"/>
      <c r="B10" s="64" t="s">
        <v>66</v>
      </c>
      <c r="C10" s="291" t="s">
        <v>38</v>
      </c>
      <c r="D10" s="290"/>
      <c r="E10" s="288" t="s">
        <v>49</v>
      </c>
      <c r="F10" s="290"/>
      <c r="G10" s="288" t="s">
        <v>75</v>
      </c>
      <c r="H10" s="290"/>
      <c r="I10" s="288" t="s">
        <v>76</v>
      </c>
      <c r="J10" s="290"/>
      <c r="K10" s="29"/>
      <c r="L10" s="29"/>
      <c r="M10" s="108"/>
    </row>
    <row r="11" spans="1:13" s="23" customFormat="1" ht="11.25" customHeight="1" thickBot="1">
      <c r="A11" s="287"/>
      <c r="B11" s="65"/>
      <c r="C11" s="59" t="s">
        <v>110</v>
      </c>
      <c r="D11" s="38" t="s">
        <v>108</v>
      </c>
      <c r="E11" s="38" t="s">
        <v>110</v>
      </c>
      <c r="F11" s="38" t="s">
        <v>108</v>
      </c>
      <c r="G11" s="38" t="s">
        <v>110</v>
      </c>
      <c r="H11" s="38" t="s">
        <v>108</v>
      </c>
      <c r="I11" s="38" t="s">
        <v>110</v>
      </c>
      <c r="J11" s="38" t="s">
        <v>108</v>
      </c>
      <c r="K11" s="26"/>
      <c r="L11" s="27"/>
      <c r="M11" s="108"/>
    </row>
    <row r="12" spans="1:13" s="23" customFormat="1" ht="12.75" customHeight="1" thickBot="1">
      <c r="A12" s="275" t="s">
        <v>83</v>
      </c>
      <c r="B12" s="289"/>
      <c r="C12" s="289"/>
      <c r="D12" s="289"/>
      <c r="E12" s="289"/>
      <c r="F12" s="289"/>
      <c r="G12" s="289"/>
      <c r="H12" s="289"/>
      <c r="I12" s="289"/>
      <c r="J12" s="290"/>
      <c r="K12" s="26"/>
      <c r="L12" s="27"/>
      <c r="M12" s="108"/>
    </row>
    <row r="13" spans="1:13" s="23" customFormat="1" ht="11.25" customHeight="1">
      <c r="A13" s="138" t="s">
        <v>209</v>
      </c>
      <c r="B13" s="61">
        <v>11.7</v>
      </c>
      <c r="C13" s="67">
        <f aca="true" t="shared" si="0" ref="C13:C23">M13*D13/1000</f>
        <v>323.8345</v>
      </c>
      <c r="D13" s="80">
        <f>F13+500</f>
        <v>53350</v>
      </c>
      <c r="E13" s="50">
        <f aca="true" t="shared" si="1" ref="E13:E23">M13*F13/1000</f>
        <v>320.7995</v>
      </c>
      <c r="F13" s="80">
        <f>H13+500</f>
        <v>52850</v>
      </c>
      <c r="G13" s="50">
        <f aca="true" t="shared" si="2" ref="G13:G23">M13*H13/1000</f>
        <v>317.7645</v>
      </c>
      <c r="H13" s="80">
        <f>J13+500</f>
        <v>52350</v>
      </c>
      <c r="I13" s="72">
        <f aca="true" t="shared" si="3" ref="I13:I23">M13*J13/1000</f>
        <v>314.7295</v>
      </c>
      <c r="J13" s="80">
        <v>51850</v>
      </c>
      <c r="K13" s="34"/>
      <c r="L13" s="33"/>
      <c r="M13" s="108">
        <v>6.07</v>
      </c>
    </row>
    <row r="14" spans="1:13" s="23" customFormat="1" ht="11.25" customHeight="1">
      <c r="A14" s="138" t="s">
        <v>185</v>
      </c>
      <c r="B14" s="160" t="s">
        <v>150</v>
      </c>
      <c r="C14" s="67">
        <f t="shared" si="0"/>
        <v>371.50335</v>
      </c>
      <c r="D14" s="80">
        <f>F14+200</f>
        <v>52450</v>
      </c>
      <c r="E14" s="50">
        <f t="shared" si="1"/>
        <v>370.08675</v>
      </c>
      <c r="F14" s="80">
        <f>H14+200</f>
        <v>52250</v>
      </c>
      <c r="G14" s="50">
        <f t="shared" si="2"/>
        <v>368.67015000000004</v>
      </c>
      <c r="H14" s="80">
        <f>J14+200</f>
        <v>52050</v>
      </c>
      <c r="I14" s="72">
        <f t="shared" si="3"/>
        <v>367.25354999999996</v>
      </c>
      <c r="J14" s="80">
        <v>51850</v>
      </c>
      <c r="K14" s="34"/>
      <c r="L14" s="33"/>
      <c r="M14" s="108">
        <v>7.083</v>
      </c>
    </row>
    <row r="15" spans="1:22" s="23" customFormat="1" ht="11.25" customHeight="1">
      <c r="A15" s="139" t="s">
        <v>203</v>
      </c>
      <c r="B15" s="160" t="s">
        <v>150</v>
      </c>
      <c r="C15" s="67">
        <f t="shared" si="0"/>
        <v>458.9375</v>
      </c>
      <c r="D15" s="80">
        <f aca="true" t="shared" si="4" ref="D15:D23">F15+200</f>
        <v>52450</v>
      </c>
      <c r="E15" s="50">
        <f t="shared" si="1"/>
        <v>457.1875</v>
      </c>
      <c r="F15" s="80">
        <f aca="true" t="shared" si="5" ref="F15:F23">H15+200</f>
        <v>52250</v>
      </c>
      <c r="G15" s="50">
        <f t="shared" si="2"/>
        <v>455.4375</v>
      </c>
      <c r="H15" s="80">
        <f aca="true" t="shared" si="6" ref="H15:H23">J15+200</f>
        <v>52050</v>
      </c>
      <c r="I15" s="72">
        <f t="shared" si="3"/>
        <v>453.6875</v>
      </c>
      <c r="J15" s="80">
        <v>51850</v>
      </c>
      <c r="K15" s="30"/>
      <c r="M15" s="108">
        <v>8.75</v>
      </c>
      <c r="Q15" s="25"/>
      <c r="R15" s="25"/>
      <c r="S15" s="25"/>
      <c r="T15" s="25"/>
      <c r="U15" s="25"/>
      <c r="V15" s="25"/>
    </row>
    <row r="16" spans="1:22" s="23" customFormat="1" ht="11.25" customHeight="1">
      <c r="A16" s="139" t="s">
        <v>148</v>
      </c>
      <c r="B16" s="160" t="s">
        <v>150</v>
      </c>
      <c r="C16" s="67">
        <f t="shared" si="0"/>
        <v>561.798</v>
      </c>
      <c r="D16" s="80">
        <f t="shared" si="4"/>
        <v>53100</v>
      </c>
      <c r="E16" s="50">
        <f t="shared" si="1"/>
        <v>559.682</v>
      </c>
      <c r="F16" s="80">
        <f t="shared" si="5"/>
        <v>52900</v>
      </c>
      <c r="G16" s="50">
        <f t="shared" si="2"/>
        <v>557.566</v>
      </c>
      <c r="H16" s="80">
        <f t="shared" si="6"/>
        <v>52700</v>
      </c>
      <c r="I16" s="72">
        <f t="shared" si="3"/>
        <v>555.45</v>
      </c>
      <c r="J16" s="80">
        <v>52500</v>
      </c>
      <c r="K16" s="30"/>
      <c r="M16" s="108">
        <v>10.58</v>
      </c>
      <c r="Q16" s="25"/>
      <c r="R16" s="25"/>
      <c r="S16" s="25"/>
      <c r="T16" s="25"/>
      <c r="U16" s="25"/>
      <c r="V16" s="25"/>
    </row>
    <row r="17" spans="1:22" s="23" customFormat="1" ht="11.25" customHeight="1">
      <c r="A17" s="140" t="s">
        <v>210</v>
      </c>
      <c r="B17" s="61">
        <v>12</v>
      </c>
      <c r="C17" s="67">
        <f t="shared" si="0"/>
        <v>689.775</v>
      </c>
      <c r="D17" s="80">
        <f t="shared" si="4"/>
        <v>54100</v>
      </c>
      <c r="E17" s="50">
        <f t="shared" si="1"/>
        <v>687.225</v>
      </c>
      <c r="F17" s="80">
        <f t="shared" si="5"/>
        <v>53900</v>
      </c>
      <c r="G17" s="50">
        <f t="shared" si="2"/>
        <v>684.675</v>
      </c>
      <c r="H17" s="80">
        <f t="shared" si="6"/>
        <v>53700</v>
      </c>
      <c r="I17" s="72">
        <f t="shared" si="3"/>
        <v>682.125</v>
      </c>
      <c r="J17" s="80">
        <v>53500</v>
      </c>
      <c r="K17" s="30"/>
      <c r="L17" s="26"/>
      <c r="M17" s="108">
        <v>12.75</v>
      </c>
      <c r="O17" s="37"/>
      <c r="Q17" s="26"/>
      <c r="R17" s="27"/>
      <c r="S17" s="22"/>
      <c r="T17" s="22"/>
      <c r="U17" s="22"/>
      <c r="V17" s="22"/>
    </row>
    <row r="18" spans="1:22" s="23" customFormat="1" ht="11.25" customHeight="1">
      <c r="A18" s="140" t="s">
        <v>201</v>
      </c>
      <c r="B18" s="160" t="s">
        <v>289</v>
      </c>
      <c r="C18" s="67">
        <f t="shared" si="0"/>
        <v>800.982</v>
      </c>
      <c r="D18" s="80">
        <f t="shared" si="4"/>
        <v>54600</v>
      </c>
      <c r="E18" s="50">
        <f t="shared" si="1"/>
        <v>798.048</v>
      </c>
      <c r="F18" s="80">
        <f t="shared" si="5"/>
        <v>54400</v>
      </c>
      <c r="G18" s="50">
        <f t="shared" si="2"/>
        <v>795.114</v>
      </c>
      <c r="H18" s="80">
        <f t="shared" si="6"/>
        <v>54200</v>
      </c>
      <c r="I18" s="72">
        <f t="shared" si="3"/>
        <v>792.18</v>
      </c>
      <c r="J18" s="80">
        <v>54000</v>
      </c>
      <c r="M18" s="108">
        <v>14.67</v>
      </c>
      <c r="O18" s="37"/>
      <c r="P18" s="209"/>
      <c r="Q18" s="26"/>
      <c r="R18" s="27"/>
      <c r="S18" s="22"/>
      <c r="T18" s="22"/>
      <c r="U18" s="22"/>
      <c r="V18" s="22"/>
    </row>
    <row r="19" spans="1:22" s="23" customFormat="1" ht="11.25" customHeight="1">
      <c r="A19" s="140" t="s">
        <v>202</v>
      </c>
      <c r="B19" s="63">
        <v>12</v>
      </c>
      <c r="C19" s="67">
        <f t="shared" si="0"/>
        <v>892.164</v>
      </c>
      <c r="D19" s="80">
        <f t="shared" si="4"/>
        <v>54600</v>
      </c>
      <c r="E19" s="50">
        <f t="shared" si="1"/>
        <v>888.896</v>
      </c>
      <c r="F19" s="80">
        <f t="shared" si="5"/>
        <v>54400</v>
      </c>
      <c r="G19" s="50">
        <f t="shared" si="2"/>
        <v>885.628</v>
      </c>
      <c r="H19" s="80">
        <f t="shared" si="6"/>
        <v>54200</v>
      </c>
      <c r="I19" s="72">
        <f t="shared" si="3"/>
        <v>882.36</v>
      </c>
      <c r="J19" s="80">
        <v>54000</v>
      </c>
      <c r="M19" s="108">
        <v>16.34</v>
      </c>
      <c r="O19" s="37"/>
      <c r="Q19" s="26"/>
      <c r="R19" s="27"/>
      <c r="S19" s="22"/>
      <c r="T19" s="22"/>
      <c r="U19" s="22"/>
      <c r="V19" s="22"/>
    </row>
    <row r="20" spans="1:22" s="23" customFormat="1" ht="11.25" customHeight="1">
      <c r="A20" s="140" t="s">
        <v>140</v>
      </c>
      <c r="B20" s="63">
        <v>12</v>
      </c>
      <c r="C20" s="68">
        <f t="shared" si="0"/>
        <v>1364.7770000000003</v>
      </c>
      <c r="D20" s="80">
        <f t="shared" si="4"/>
        <v>73100</v>
      </c>
      <c r="E20" s="70">
        <f t="shared" si="1"/>
        <v>1361.0430000000001</v>
      </c>
      <c r="F20" s="80">
        <f t="shared" si="5"/>
        <v>72900</v>
      </c>
      <c r="G20" s="70">
        <f t="shared" si="2"/>
        <v>1357.3090000000002</v>
      </c>
      <c r="H20" s="80">
        <f t="shared" si="6"/>
        <v>72700</v>
      </c>
      <c r="I20" s="73">
        <f t="shared" si="3"/>
        <v>1353.5750000000003</v>
      </c>
      <c r="J20" s="81">
        <v>72500</v>
      </c>
      <c r="K20" s="26"/>
      <c r="L20" s="27"/>
      <c r="M20" s="108">
        <v>18.67</v>
      </c>
      <c r="Q20" s="26"/>
      <c r="R20" s="26"/>
      <c r="S20" s="29"/>
      <c r="T20" s="29"/>
      <c r="U20" s="28"/>
      <c r="V20" s="28"/>
    </row>
    <row r="21" spans="1:22" s="23" customFormat="1" ht="11.25" customHeight="1">
      <c r="A21" s="140" t="s">
        <v>144</v>
      </c>
      <c r="B21" s="210" t="s">
        <v>184</v>
      </c>
      <c r="C21" s="68">
        <f t="shared" si="0"/>
        <v>1810.3256999999999</v>
      </c>
      <c r="D21" s="80">
        <f t="shared" si="4"/>
        <v>72900</v>
      </c>
      <c r="E21" s="70">
        <f t="shared" si="1"/>
        <v>1805.3591</v>
      </c>
      <c r="F21" s="80">
        <f t="shared" si="5"/>
        <v>72700</v>
      </c>
      <c r="G21" s="70">
        <f t="shared" si="2"/>
        <v>1800.3925</v>
      </c>
      <c r="H21" s="80">
        <f t="shared" si="6"/>
        <v>72500</v>
      </c>
      <c r="I21" s="73">
        <f t="shared" si="3"/>
        <v>1795.4259</v>
      </c>
      <c r="J21" s="81">
        <v>72300</v>
      </c>
      <c r="K21" s="26"/>
      <c r="L21" s="27"/>
      <c r="M21" s="108">
        <v>24.833</v>
      </c>
      <c r="Q21" s="26"/>
      <c r="R21" s="26"/>
      <c r="S21" s="29"/>
      <c r="T21" s="29"/>
      <c r="U21" s="28"/>
      <c r="V21" s="28"/>
    </row>
    <row r="22" spans="1:22" s="23" customFormat="1" ht="11.25" customHeight="1">
      <c r="A22" s="140" t="s">
        <v>119</v>
      </c>
      <c r="B22" s="63">
        <v>11</v>
      </c>
      <c r="C22" s="68">
        <f t="shared" si="0"/>
        <v>1969.109</v>
      </c>
      <c r="D22" s="80">
        <f t="shared" si="4"/>
        <v>70100</v>
      </c>
      <c r="E22" s="70">
        <f t="shared" si="1"/>
        <v>1963.491</v>
      </c>
      <c r="F22" s="80">
        <f t="shared" si="5"/>
        <v>69900</v>
      </c>
      <c r="G22" s="70">
        <f t="shared" si="2"/>
        <v>1957.873</v>
      </c>
      <c r="H22" s="80">
        <f t="shared" si="6"/>
        <v>69700</v>
      </c>
      <c r="I22" s="73">
        <f t="shared" si="3"/>
        <v>1952.255</v>
      </c>
      <c r="J22" s="81">
        <v>69500</v>
      </c>
      <c r="K22" s="26"/>
      <c r="L22" s="27"/>
      <c r="M22" s="108">
        <v>28.09</v>
      </c>
      <c r="Q22" s="26"/>
      <c r="R22" s="26"/>
      <c r="S22" s="29"/>
      <c r="T22" s="29"/>
      <c r="U22" s="28"/>
      <c r="V22" s="28"/>
    </row>
    <row r="23" spans="1:22" s="23" customFormat="1" ht="11.25" customHeight="1" thickBot="1">
      <c r="A23" s="141" t="s">
        <v>106</v>
      </c>
      <c r="B23" s="62">
        <v>12</v>
      </c>
      <c r="C23" s="119">
        <f t="shared" si="0"/>
        <v>2363.323</v>
      </c>
      <c r="D23" s="80">
        <f t="shared" si="4"/>
        <v>73100</v>
      </c>
      <c r="E23" s="66">
        <f t="shared" si="1"/>
        <v>2356.857</v>
      </c>
      <c r="F23" s="80">
        <f t="shared" si="5"/>
        <v>72900</v>
      </c>
      <c r="G23" s="66">
        <f t="shared" si="2"/>
        <v>2350.391</v>
      </c>
      <c r="H23" s="80">
        <f t="shared" si="6"/>
        <v>72700</v>
      </c>
      <c r="I23" s="74">
        <f t="shared" si="3"/>
        <v>2343.925</v>
      </c>
      <c r="J23" s="87">
        <v>72500</v>
      </c>
      <c r="K23" s="26"/>
      <c r="L23" s="27"/>
      <c r="M23" s="108">
        <v>32.33</v>
      </c>
      <c r="Q23" s="26"/>
      <c r="R23" s="26"/>
      <c r="S23" s="29"/>
      <c r="T23" s="29"/>
      <c r="U23" s="28"/>
      <c r="V23" s="28"/>
    </row>
    <row r="24" spans="1:22" s="23" customFormat="1" ht="11.25" customHeight="1">
      <c r="A24" s="281" t="s">
        <v>82</v>
      </c>
      <c r="B24" s="279"/>
      <c r="C24" s="279"/>
      <c r="D24" s="279"/>
      <c r="E24" s="279"/>
      <c r="F24" s="279"/>
      <c r="G24" s="279"/>
      <c r="H24" s="279"/>
      <c r="I24" s="279"/>
      <c r="J24" s="280"/>
      <c r="K24" s="36"/>
      <c r="L24" s="27"/>
      <c r="M24" s="109"/>
      <c r="Q24" s="26"/>
      <c r="R24" s="27"/>
      <c r="S24" s="29"/>
      <c r="T24" s="29"/>
      <c r="U24" s="28"/>
      <c r="V24" s="28"/>
    </row>
    <row r="25" spans="1:22" s="23" customFormat="1" ht="11.25" customHeight="1">
      <c r="A25" s="138" t="s">
        <v>149</v>
      </c>
      <c r="B25" s="117">
        <v>6</v>
      </c>
      <c r="C25" s="207">
        <f>M25*D25/1000</f>
        <v>56.16</v>
      </c>
      <c r="D25" s="82">
        <f>F25+500</f>
        <v>48000</v>
      </c>
      <c r="E25" s="208">
        <f aca="true" t="shared" si="7" ref="E25:E40">M25*F25/1000</f>
        <v>55.575</v>
      </c>
      <c r="F25" s="82">
        <f>H25+500</f>
        <v>47500</v>
      </c>
      <c r="G25" s="208">
        <f aca="true" t="shared" si="8" ref="G25:G40">M25*H25/1000</f>
        <v>54.99</v>
      </c>
      <c r="H25" s="82">
        <f>J25+500</f>
        <v>47000</v>
      </c>
      <c r="I25" s="208">
        <f aca="true" t="shared" si="9" ref="I25:I30">J25*M25/1000</f>
        <v>54.405</v>
      </c>
      <c r="J25" s="118">
        <v>46500</v>
      </c>
      <c r="K25" s="22"/>
      <c r="L25" s="22"/>
      <c r="M25" s="108">
        <v>1.17</v>
      </c>
      <c r="Q25" s="26"/>
      <c r="R25" s="27"/>
      <c r="S25" s="29"/>
      <c r="T25" s="29"/>
      <c r="U25" s="28"/>
      <c r="V25" s="28"/>
    </row>
    <row r="26" spans="1:22" s="23" customFormat="1" ht="11.25" customHeight="1">
      <c r="A26" s="138" t="s">
        <v>301</v>
      </c>
      <c r="B26" s="117">
        <v>6</v>
      </c>
      <c r="C26" s="207">
        <f>M26*D26/1000</f>
        <v>61.104000000000006</v>
      </c>
      <c r="D26" s="82">
        <f>F26+200</f>
        <v>45600</v>
      </c>
      <c r="E26" s="208">
        <f>M26*F26/1000</f>
        <v>60.836</v>
      </c>
      <c r="F26" s="82">
        <f>H26+200</f>
        <v>45400</v>
      </c>
      <c r="G26" s="208">
        <f>M26*H26/1000</f>
        <v>60.568</v>
      </c>
      <c r="H26" s="82">
        <f>J26+200</f>
        <v>45200</v>
      </c>
      <c r="I26" s="208">
        <f t="shared" si="9"/>
        <v>60.3</v>
      </c>
      <c r="J26" s="118">
        <v>45000</v>
      </c>
      <c r="K26" s="22"/>
      <c r="L26" s="22"/>
      <c r="M26" s="227">
        <v>1.34</v>
      </c>
      <c r="Q26" s="26"/>
      <c r="R26" s="27"/>
      <c r="S26" s="29"/>
      <c r="T26" s="29"/>
      <c r="U26" s="28"/>
      <c r="V26" s="28"/>
    </row>
    <row r="27" spans="1:22" s="23" customFormat="1" ht="11.25" customHeight="1">
      <c r="A27" s="138" t="s">
        <v>126</v>
      </c>
      <c r="B27" s="61">
        <v>6</v>
      </c>
      <c r="C27" s="51">
        <f>M27*D27/1000</f>
        <v>75.0342</v>
      </c>
      <c r="D27" s="82">
        <f aca="true" t="shared" si="10" ref="D27:D42">F27+200</f>
        <v>47400</v>
      </c>
      <c r="E27" s="50">
        <f>M27*F27/1000</f>
        <v>74.71759999999999</v>
      </c>
      <c r="F27" s="82">
        <f aca="true" t="shared" si="11" ref="F27:F42">H27+200</f>
        <v>47200</v>
      </c>
      <c r="G27" s="50">
        <f>M27*H27/1000</f>
        <v>74.401</v>
      </c>
      <c r="H27" s="82">
        <f aca="true" t="shared" si="12" ref="H27:H42">J27+200</f>
        <v>47000</v>
      </c>
      <c r="I27" s="50">
        <f t="shared" si="9"/>
        <v>74.08439999999999</v>
      </c>
      <c r="J27" s="80">
        <v>46800</v>
      </c>
      <c r="K27" s="22"/>
      <c r="L27" s="22"/>
      <c r="M27" s="108">
        <v>1.583</v>
      </c>
      <c r="Q27" s="31"/>
      <c r="R27" s="31"/>
      <c r="S27" s="31"/>
      <c r="T27" s="31"/>
      <c r="U27" s="31"/>
      <c r="V27" s="31"/>
    </row>
    <row r="28" spans="1:22" s="23" customFormat="1" ht="11.25" customHeight="1">
      <c r="A28" s="138" t="s">
        <v>268</v>
      </c>
      <c r="B28" s="61">
        <v>6</v>
      </c>
      <c r="C28" s="51">
        <f>M28*D28/1000</f>
        <v>77.822</v>
      </c>
      <c r="D28" s="82">
        <f t="shared" si="10"/>
        <v>46600</v>
      </c>
      <c r="E28" s="50">
        <f>M28*F28/1000</f>
        <v>77.488</v>
      </c>
      <c r="F28" s="82">
        <f t="shared" si="11"/>
        <v>46400</v>
      </c>
      <c r="G28" s="50">
        <f>M28*H28/1000</f>
        <v>77.154</v>
      </c>
      <c r="H28" s="82">
        <f t="shared" si="12"/>
        <v>46200</v>
      </c>
      <c r="I28" s="50">
        <f t="shared" si="9"/>
        <v>76.82</v>
      </c>
      <c r="J28" s="80">
        <v>46000</v>
      </c>
      <c r="K28" s="22"/>
      <c r="L28" s="22"/>
      <c r="M28" s="108">
        <v>1.67</v>
      </c>
      <c r="Q28" s="31"/>
      <c r="R28" s="31"/>
      <c r="S28" s="31"/>
      <c r="T28" s="31"/>
      <c r="U28" s="31"/>
      <c r="V28" s="31"/>
    </row>
    <row r="29" spans="1:22" s="23" customFormat="1" ht="11.25" customHeight="1">
      <c r="A29" s="138" t="s">
        <v>306</v>
      </c>
      <c r="B29" s="61">
        <v>6</v>
      </c>
      <c r="C29" s="51">
        <f>M29*D29/1000</f>
        <v>99.603</v>
      </c>
      <c r="D29" s="82">
        <f t="shared" si="10"/>
        <v>45900</v>
      </c>
      <c r="E29" s="50">
        <f>M29*F29/1000</f>
        <v>99.169</v>
      </c>
      <c r="F29" s="82">
        <f t="shared" si="11"/>
        <v>45700</v>
      </c>
      <c r="G29" s="50">
        <f>M29*H29/1000</f>
        <v>98.735</v>
      </c>
      <c r="H29" s="82">
        <f t="shared" si="12"/>
        <v>45500</v>
      </c>
      <c r="I29" s="50">
        <f t="shared" si="9"/>
        <v>98.301</v>
      </c>
      <c r="J29" s="80">
        <v>45300</v>
      </c>
      <c r="K29" s="22"/>
      <c r="L29" s="22"/>
      <c r="M29" s="108">
        <v>2.17</v>
      </c>
      <c r="Q29" s="274"/>
      <c r="R29" s="274"/>
      <c r="S29" s="25"/>
      <c r="T29" s="25"/>
      <c r="U29" s="22"/>
      <c r="V29" s="22"/>
    </row>
    <row r="30" spans="1:22" s="23" customFormat="1" ht="11.25" customHeight="1">
      <c r="A30" s="139" t="s">
        <v>20</v>
      </c>
      <c r="B30" s="61">
        <v>6</v>
      </c>
      <c r="C30" s="51">
        <f aca="true" t="shared" si="13" ref="C30:C40">M30*D30/1000</f>
        <v>94.8</v>
      </c>
      <c r="D30" s="82">
        <f t="shared" si="10"/>
        <v>47400</v>
      </c>
      <c r="E30" s="50">
        <f t="shared" si="7"/>
        <v>94.4</v>
      </c>
      <c r="F30" s="82">
        <f t="shared" si="11"/>
        <v>47200</v>
      </c>
      <c r="G30" s="50">
        <f t="shared" si="8"/>
        <v>94</v>
      </c>
      <c r="H30" s="82">
        <f t="shared" si="12"/>
        <v>47000</v>
      </c>
      <c r="I30" s="50">
        <f t="shared" si="9"/>
        <v>93.6</v>
      </c>
      <c r="J30" s="80">
        <v>46800</v>
      </c>
      <c r="K30" s="26"/>
      <c r="L30" s="27"/>
      <c r="M30" s="108">
        <v>2</v>
      </c>
      <c r="Q30" s="22"/>
      <c r="R30" s="22"/>
      <c r="S30" s="25"/>
      <c r="T30" s="25"/>
      <c r="U30" s="22"/>
      <c r="V30" s="22"/>
    </row>
    <row r="31" spans="1:22" s="23" customFormat="1" ht="11.25" customHeight="1">
      <c r="A31" s="139" t="s">
        <v>89</v>
      </c>
      <c r="B31" s="61">
        <v>11.7</v>
      </c>
      <c r="C31" s="51">
        <f t="shared" si="13"/>
        <v>128.59199999999998</v>
      </c>
      <c r="D31" s="82">
        <f t="shared" si="10"/>
        <v>45600</v>
      </c>
      <c r="E31" s="50">
        <f t="shared" si="7"/>
        <v>128.028</v>
      </c>
      <c r="F31" s="82">
        <f t="shared" si="11"/>
        <v>45400</v>
      </c>
      <c r="G31" s="50">
        <f t="shared" si="8"/>
        <v>127.464</v>
      </c>
      <c r="H31" s="82">
        <f t="shared" si="12"/>
        <v>45200</v>
      </c>
      <c r="I31" s="50">
        <f>M31*J31/1000</f>
        <v>126.9</v>
      </c>
      <c r="J31" s="80">
        <v>45000</v>
      </c>
      <c r="K31" s="26"/>
      <c r="L31" s="27"/>
      <c r="M31" s="108">
        <v>2.82</v>
      </c>
      <c r="Q31" s="22"/>
      <c r="R31" s="22"/>
      <c r="S31" s="25"/>
      <c r="T31" s="25"/>
      <c r="U31" s="22"/>
      <c r="V31" s="22"/>
    </row>
    <row r="32" spans="1:22" s="23" customFormat="1" ht="11.25" customHeight="1">
      <c r="A32" s="139" t="s">
        <v>47</v>
      </c>
      <c r="B32" s="160" t="s">
        <v>208</v>
      </c>
      <c r="C32" s="51">
        <f t="shared" si="13"/>
        <v>140.58480000000003</v>
      </c>
      <c r="D32" s="82">
        <f t="shared" si="10"/>
        <v>45600</v>
      </c>
      <c r="E32" s="50">
        <f t="shared" si="7"/>
        <v>139.96820000000002</v>
      </c>
      <c r="F32" s="82">
        <f t="shared" si="11"/>
        <v>45400</v>
      </c>
      <c r="G32" s="50">
        <f t="shared" si="8"/>
        <v>139.35160000000002</v>
      </c>
      <c r="H32" s="82">
        <f t="shared" si="12"/>
        <v>45200</v>
      </c>
      <c r="I32" s="50">
        <f aca="true" t="shared" si="14" ref="I32:I40">J32*M32/1000</f>
        <v>138.735</v>
      </c>
      <c r="J32" s="80">
        <v>45000</v>
      </c>
      <c r="K32" s="26"/>
      <c r="L32" s="27"/>
      <c r="M32" s="108">
        <v>3.083</v>
      </c>
      <c r="Q32" s="22"/>
      <c r="R32" s="22"/>
      <c r="S32" s="25"/>
      <c r="T32" s="25"/>
      <c r="U32" s="22"/>
      <c r="V32" s="22"/>
    </row>
    <row r="33" spans="1:22" s="23" customFormat="1" ht="11.25" customHeight="1">
      <c r="A33" s="139" t="s">
        <v>41</v>
      </c>
      <c r="B33" s="160" t="s">
        <v>150</v>
      </c>
      <c r="C33" s="51">
        <f t="shared" si="13"/>
        <v>174.648</v>
      </c>
      <c r="D33" s="82">
        <f t="shared" si="10"/>
        <v>45600</v>
      </c>
      <c r="E33" s="50">
        <f t="shared" si="7"/>
        <v>173.882</v>
      </c>
      <c r="F33" s="82">
        <f t="shared" si="11"/>
        <v>45400</v>
      </c>
      <c r="G33" s="50">
        <f t="shared" si="8"/>
        <v>173.116</v>
      </c>
      <c r="H33" s="82">
        <f t="shared" si="12"/>
        <v>45200</v>
      </c>
      <c r="I33" s="50">
        <f t="shared" si="14"/>
        <v>172.35</v>
      </c>
      <c r="J33" s="80">
        <v>45000</v>
      </c>
      <c r="K33" s="26"/>
      <c r="L33" s="27"/>
      <c r="M33" s="108">
        <v>3.83</v>
      </c>
      <c r="Q33" s="22"/>
      <c r="R33" s="22"/>
      <c r="S33" s="22"/>
      <c r="T33" s="22"/>
      <c r="U33" s="22"/>
      <c r="V33" s="22"/>
    </row>
    <row r="34" spans="1:22" s="23" customFormat="1" ht="11.25" customHeight="1">
      <c r="A34" s="139" t="s">
        <v>225</v>
      </c>
      <c r="B34" s="160" t="s">
        <v>145</v>
      </c>
      <c r="C34" s="51">
        <f t="shared" si="13"/>
        <v>185.002</v>
      </c>
      <c r="D34" s="82">
        <f t="shared" si="10"/>
        <v>46600</v>
      </c>
      <c r="E34" s="50">
        <f t="shared" si="7"/>
        <v>184.208</v>
      </c>
      <c r="F34" s="82">
        <f t="shared" si="11"/>
        <v>46400</v>
      </c>
      <c r="G34" s="50">
        <f t="shared" si="8"/>
        <v>183.414</v>
      </c>
      <c r="H34" s="82">
        <f t="shared" si="12"/>
        <v>46200</v>
      </c>
      <c r="I34" s="50">
        <f t="shared" si="14"/>
        <v>182.62</v>
      </c>
      <c r="J34" s="80">
        <v>46000</v>
      </c>
      <c r="K34" s="26"/>
      <c r="L34" s="27"/>
      <c r="M34" s="108">
        <v>3.97</v>
      </c>
      <c r="Q34" s="30"/>
      <c r="R34" s="24"/>
      <c r="S34" s="26"/>
      <c r="T34" s="27"/>
      <c r="U34" s="26"/>
      <c r="V34" s="27"/>
    </row>
    <row r="35" spans="1:22" s="23" customFormat="1" ht="11.25" customHeight="1">
      <c r="A35" s="139" t="s">
        <v>139</v>
      </c>
      <c r="B35" s="160" t="s">
        <v>208</v>
      </c>
      <c r="C35" s="51">
        <f t="shared" si="13"/>
        <v>222.072</v>
      </c>
      <c r="D35" s="82">
        <f t="shared" si="10"/>
        <v>45600</v>
      </c>
      <c r="E35" s="50">
        <f t="shared" si="7"/>
        <v>221.098</v>
      </c>
      <c r="F35" s="82">
        <f t="shared" si="11"/>
        <v>45400</v>
      </c>
      <c r="G35" s="50">
        <f t="shared" si="8"/>
        <v>220.124</v>
      </c>
      <c r="H35" s="82">
        <f t="shared" si="12"/>
        <v>45200</v>
      </c>
      <c r="I35" s="50">
        <f t="shared" si="14"/>
        <v>219.15</v>
      </c>
      <c r="J35" s="80">
        <v>45000</v>
      </c>
      <c r="K35" s="26"/>
      <c r="L35" s="27"/>
      <c r="M35" s="108">
        <v>4.87</v>
      </c>
      <c r="Q35" s="30"/>
      <c r="R35" s="24"/>
      <c r="S35" s="26"/>
      <c r="T35" s="27"/>
      <c r="U35" s="26"/>
      <c r="V35" s="27"/>
    </row>
    <row r="36" spans="1:22" s="23" customFormat="1" ht="11.25" customHeight="1">
      <c r="A36" s="139" t="s">
        <v>158</v>
      </c>
      <c r="B36" s="160" t="s">
        <v>145</v>
      </c>
      <c r="C36" s="51">
        <f>M36*D36/1000</f>
        <v>261.288</v>
      </c>
      <c r="D36" s="82">
        <f t="shared" si="10"/>
        <v>45600</v>
      </c>
      <c r="E36" s="50">
        <f>M36*F36/1000</f>
        <v>260.14200000000005</v>
      </c>
      <c r="F36" s="82">
        <f t="shared" si="11"/>
        <v>45400</v>
      </c>
      <c r="G36" s="50">
        <f>M36*H36/1000</f>
        <v>258.99600000000004</v>
      </c>
      <c r="H36" s="82">
        <f t="shared" si="12"/>
        <v>45200</v>
      </c>
      <c r="I36" s="50">
        <f>J36*M36/1000</f>
        <v>257.85</v>
      </c>
      <c r="J36" s="80">
        <v>45000</v>
      </c>
      <c r="K36" s="26"/>
      <c r="L36" s="27"/>
      <c r="M36" s="108">
        <v>5.73</v>
      </c>
      <c r="Q36" s="31"/>
      <c r="R36" s="31"/>
      <c r="S36" s="31"/>
      <c r="T36" s="31"/>
      <c r="U36" s="31"/>
      <c r="V36" s="31"/>
    </row>
    <row r="37" spans="1:13" s="23" customFormat="1" ht="11.25" customHeight="1">
      <c r="A37" s="139" t="s">
        <v>42</v>
      </c>
      <c r="B37" s="160" t="s">
        <v>150</v>
      </c>
      <c r="C37" s="51">
        <f t="shared" si="13"/>
        <v>315.552</v>
      </c>
      <c r="D37" s="82">
        <f t="shared" si="10"/>
        <v>45600</v>
      </c>
      <c r="E37" s="50">
        <f t="shared" si="7"/>
        <v>314.168</v>
      </c>
      <c r="F37" s="82">
        <f t="shared" si="11"/>
        <v>45400</v>
      </c>
      <c r="G37" s="50">
        <f t="shared" si="8"/>
        <v>312.784</v>
      </c>
      <c r="H37" s="82">
        <f t="shared" si="12"/>
        <v>45200</v>
      </c>
      <c r="I37" s="50">
        <f t="shared" si="14"/>
        <v>311.4</v>
      </c>
      <c r="J37" s="80">
        <v>45000</v>
      </c>
      <c r="K37" s="26"/>
      <c r="L37" s="27"/>
      <c r="M37" s="108">
        <v>6.92</v>
      </c>
    </row>
    <row r="38" spans="1:13" s="23" customFormat="1" ht="11.25" customHeight="1">
      <c r="A38" s="139" t="s">
        <v>152</v>
      </c>
      <c r="B38" s="61">
        <v>11.7</v>
      </c>
      <c r="C38" s="51">
        <f>M38*D38/1000</f>
        <v>383.04</v>
      </c>
      <c r="D38" s="82">
        <f t="shared" si="10"/>
        <v>45600</v>
      </c>
      <c r="E38" s="50">
        <f>M38*F38/1000</f>
        <v>381.36</v>
      </c>
      <c r="F38" s="82">
        <f t="shared" si="11"/>
        <v>45400</v>
      </c>
      <c r="G38" s="50">
        <f>M38*H38/1000</f>
        <v>379.68</v>
      </c>
      <c r="H38" s="82">
        <f t="shared" si="12"/>
        <v>45200</v>
      </c>
      <c r="I38" s="50">
        <f>J38*M38/1000</f>
        <v>378</v>
      </c>
      <c r="J38" s="80">
        <v>45000</v>
      </c>
      <c r="M38" s="108">
        <v>8.4</v>
      </c>
    </row>
    <row r="39" spans="1:13" s="23" customFormat="1" ht="11.25" customHeight="1">
      <c r="A39" s="139" t="s">
        <v>160</v>
      </c>
      <c r="B39" s="61">
        <v>11.7</v>
      </c>
      <c r="C39" s="51">
        <f>M39*D39/1000</f>
        <v>451.896</v>
      </c>
      <c r="D39" s="82">
        <f t="shared" si="10"/>
        <v>45600</v>
      </c>
      <c r="E39" s="50">
        <f>M39*F39/1000</f>
        <v>449.914</v>
      </c>
      <c r="F39" s="82">
        <f t="shared" si="11"/>
        <v>45400</v>
      </c>
      <c r="G39" s="50">
        <f>M39*H39/1000</f>
        <v>447.932</v>
      </c>
      <c r="H39" s="82">
        <f t="shared" si="12"/>
        <v>45200</v>
      </c>
      <c r="I39" s="50">
        <f>J39*M39/1000</f>
        <v>445.95</v>
      </c>
      <c r="J39" s="80">
        <v>45000</v>
      </c>
      <c r="M39" s="108">
        <v>9.91</v>
      </c>
    </row>
    <row r="40" spans="1:13" s="23" customFormat="1" ht="11.25" customHeight="1">
      <c r="A40" s="140" t="s">
        <v>36</v>
      </c>
      <c r="B40" s="61">
        <v>11.7</v>
      </c>
      <c r="C40" s="51">
        <f t="shared" si="13"/>
        <v>493.848</v>
      </c>
      <c r="D40" s="82">
        <f t="shared" si="10"/>
        <v>45600</v>
      </c>
      <c r="E40" s="50">
        <f t="shared" si="7"/>
        <v>491.682</v>
      </c>
      <c r="F40" s="82">
        <f t="shared" si="11"/>
        <v>45400</v>
      </c>
      <c r="G40" s="50">
        <f t="shared" si="8"/>
        <v>489.516</v>
      </c>
      <c r="H40" s="82">
        <f t="shared" si="12"/>
        <v>45200</v>
      </c>
      <c r="I40" s="50">
        <f t="shared" si="14"/>
        <v>487.35</v>
      </c>
      <c r="J40" s="80">
        <v>45000</v>
      </c>
      <c r="K40" s="32"/>
      <c r="L40" s="32"/>
      <c r="M40" s="108">
        <v>10.83</v>
      </c>
    </row>
    <row r="41" spans="1:13" s="23" customFormat="1" ht="12" customHeight="1">
      <c r="A41" s="140" t="s">
        <v>281</v>
      </c>
      <c r="B41" s="61">
        <v>12</v>
      </c>
      <c r="C41" s="51">
        <f>M41*D41/1000</f>
        <v>558.6</v>
      </c>
      <c r="D41" s="82">
        <f t="shared" si="10"/>
        <v>45600</v>
      </c>
      <c r="E41" s="50">
        <f>M41*F41/1000</f>
        <v>556.15</v>
      </c>
      <c r="F41" s="82">
        <f t="shared" si="11"/>
        <v>45400</v>
      </c>
      <c r="G41" s="50">
        <f>M41*H41/1000</f>
        <v>553.7</v>
      </c>
      <c r="H41" s="82">
        <f t="shared" si="12"/>
        <v>45200</v>
      </c>
      <c r="I41" s="50">
        <f>J41*M41/1000</f>
        <v>551.25</v>
      </c>
      <c r="J41" s="80">
        <v>45000</v>
      </c>
      <c r="K41" s="32"/>
      <c r="L41" s="32"/>
      <c r="M41" s="108">
        <v>12.25</v>
      </c>
    </row>
    <row r="42" spans="1:13" s="23" customFormat="1" ht="11.25" customHeight="1" thickBot="1">
      <c r="A42" s="140" t="s">
        <v>32</v>
      </c>
      <c r="B42" s="61">
        <v>12</v>
      </c>
      <c r="C42" s="51">
        <f>M42*D42/1000</f>
        <v>725.952</v>
      </c>
      <c r="D42" s="82">
        <f t="shared" si="10"/>
        <v>45600</v>
      </c>
      <c r="E42" s="50">
        <f>M42*F42/1000</f>
        <v>722.768</v>
      </c>
      <c r="F42" s="82">
        <f t="shared" si="11"/>
        <v>45400</v>
      </c>
      <c r="G42" s="50">
        <f>M42*H42/1000</f>
        <v>719.584</v>
      </c>
      <c r="H42" s="82">
        <f t="shared" si="12"/>
        <v>45200</v>
      </c>
      <c r="I42" s="50">
        <f>J42*M42/1000</f>
        <v>716.4</v>
      </c>
      <c r="J42" s="80">
        <v>45000</v>
      </c>
      <c r="M42" s="108">
        <v>15.92</v>
      </c>
    </row>
    <row r="43" spans="1:13" s="23" customFormat="1" ht="11.25" customHeight="1" thickBot="1">
      <c r="A43" s="275" t="s">
        <v>78</v>
      </c>
      <c r="B43" s="276"/>
      <c r="C43" s="276"/>
      <c r="D43" s="276"/>
      <c r="E43" s="276"/>
      <c r="F43" s="276"/>
      <c r="G43" s="276"/>
      <c r="H43" s="276"/>
      <c r="I43" s="276"/>
      <c r="J43" s="277"/>
      <c r="K43" s="34"/>
      <c r="L43"/>
      <c r="M43" s="108"/>
    </row>
    <row r="44" spans="1:13" s="23" customFormat="1" ht="11.25" customHeight="1">
      <c r="A44" s="142" t="s">
        <v>44</v>
      </c>
      <c r="B44" s="85">
        <v>6</v>
      </c>
      <c r="C44" s="71">
        <f>M44*D44/1000</f>
        <v>39.484199999999994</v>
      </c>
      <c r="D44" s="82">
        <f>F44+500</f>
        <v>47400</v>
      </c>
      <c r="E44" s="69">
        <f>M44*F44/1000</f>
        <v>39.067699999999995</v>
      </c>
      <c r="F44" s="82">
        <f>H44+500</f>
        <v>46900</v>
      </c>
      <c r="G44" s="69">
        <f>M44*H44/1000</f>
        <v>38.651199999999996</v>
      </c>
      <c r="H44" s="82">
        <f>J44+500</f>
        <v>46400</v>
      </c>
      <c r="I44" s="69">
        <f>J44*M44/1000</f>
        <v>38.2347</v>
      </c>
      <c r="J44" s="79">
        <v>45900</v>
      </c>
      <c r="K44" s="34"/>
      <c r="L44"/>
      <c r="M44" s="108">
        <v>0.833</v>
      </c>
    </row>
    <row r="45" spans="1:13" s="23" customFormat="1" ht="11.25" customHeight="1">
      <c r="A45" s="143" t="s">
        <v>21</v>
      </c>
      <c r="B45" s="86">
        <v>6</v>
      </c>
      <c r="C45" s="72">
        <f>M45*D45/1000</f>
        <v>57.75</v>
      </c>
      <c r="D45" s="83">
        <f>F45+500</f>
        <v>46200</v>
      </c>
      <c r="E45" s="50">
        <f>M45*F45/1000</f>
        <v>57.125</v>
      </c>
      <c r="F45" s="83">
        <f>H45+500</f>
        <v>45700</v>
      </c>
      <c r="G45" s="50">
        <f>M45*H45/1000</f>
        <v>56.5</v>
      </c>
      <c r="H45" s="83">
        <f>J45+500</f>
        <v>45200</v>
      </c>
      <c r="I45" s="50">
        <f>J45*M45/1000</f>
        <v>55.875</v>
      </c>
      <c r="J45" s="80">
        <v>44700</v>
      </c>
      <c r="K45" s="34"/>
      <c r="L45"/>
      <c r="M45" s="108">
        <v>1.25</v>
      </c>
    </row>
    <row r="46" spans="1:13" s="23" customFormat="1" ht="11.25" customHeight="1">
      <c r="A46" s="143" t="s">
        <v>73</v>
      </c>
      <c r="B46" s="86">
        <v>6</v>
      </c>
      <c r="C46" s="72">
        <f>M46*D46/1000</f>
        <v>71.3933</v>
      </c>
      <c r="D46" s="83">
        <f>F46+500</f>
        <v>45100</v>
      </c>
      <c r="E46" s="50">
        <f>M46*F46/1000</f>
        <v>70.6018</v>
      </c>
      <c r="F46" s="83">
        <f>H46+500</f>
        <v>44600</v>
      </c>
      <c r="G46" s="50">
        <f>M46*H46/1000</f>
        <v>69.8103</v>
      </c>
      <c r="H46" s="83">
        <f>J46+500</f>
        <v>44100</v>
      </c>
      <c r="I46" s="50">
        <f>J46*M46/1000</f>
        <v>69.0188</v>
      </c>
      <c r="J46" s="80">
        <v>43600</v>
      </c>
      <c r="K46" s="34"/>
      <c r="L46"/>
      <c r="M46" s="108">
        <v>1.583</v>
      </c>
    </row>
    <row r="47" spans="1:19" s="23" customFormat="1" ht="11.25" customHeight="1">
      <c r="A47" s="143" t="s">
        <v>74</v>
      </c>
      <c r="B47" s="86">
        <v>6</v>
      </c>
      <c r="C47" s="72">
        <f>M47*D47/1000</f>
        <v>93.94330000000001</v>
      </c>
      <c r="D47" s="83">
        <f>F47+500</f>
        <v>45100</v>
      </c>
      <c r="E47" s="50">
        <f>M47*F47/1000</f>
        <v>92.90180000000001</v>
      </c>
      <c r="F47" s="83">
        <f>H47+500</f>
        <v>44600</v>
      </c>
      <c r="G47" s="50">
        <f>M47*H47/1000</f>
        <v>91.86030000000001</v>
      </c>
      <c r="H47" s="83">
        <f>J47+500</f>
        <v>44100</v>
      </c>
      <c r="I47" s="50">
        <f>J47*M47/1000</f>
        <v>90.8188</v>
      </c>
      <c r="J47" s="80">
        <v>43600</v>
      </c>
      <c r="K47" s="34"/>
      <c r="L47"/>
      <c r="M47" s="108">
        <v>2.083</v>
      </c>
      <c r="S47" s="27"/>
    </row>
    <row r="48" spans="1:19" s="23" customFormat="1" ht="11.25" customHeight="1" thickBot="1">
      <c r="A48" s="143" t="s">
        <v>279</v>
      </c>
      <c r="B48" s="86">
        <v>6</v>
      </c>
      <c r="C48" s="72">
        <f>M48*D48/1000</f>
        <v>139.04330000000002</v>
      </c>
      <c r="D48" s="83">
        <f>F48+500</f>
        <v>45100</v>
      </c>
      <c r="E48" s="50">
        <f>M48*F48/1000</f>
        <v>137.50180000000003</v>
      </c>
      <c r="F48" s="83">
        <f>H48+500</f>
        <v>44600</v>
      </c>
      <c r="G48" s="50">
        <f>M48*H48/1000</f>
        <v>135.96030000000002</v>
      </c>
      <c r="H48" s="83">
        <f>J48+500</f>
        <v>44100</v>
      </c>
      <c r="I48" s="50">
        <f>J48*M48/1000</f>
        <v>134.4188</v>
      </c>
      <c r="J48" s="80">
        <v>43600</v>
      </c>
      <c r="K48" s="34"/>
      <c r="L48"/>
      <c r="M48" s="108">
        <v>3.083</v>
      </c>
      <c r="S48" s="27"/>
    </row>
    <row r="49" spans="1:19" s="23" customFormat="1" ht="11.25" customHeight="1" thickBot="1">
      <c r="A49" s="278" t="s">
        <v>77</v>
      </c>
      <c r="B49" s="279"/>
      <c r="C49" s="279"/>
      <c r="D49" s="279"/>
      <c r="E49" s="279"/>
      <c r="F49" s="279"/>
      <c r="G49" s="279"/>
      <c r="H49" s="279"/>
      <c r="I49" s="279"/>
      <c r="J49" s="280"/>
      <c r="K49"/>
      <c r="L49"/>
      <c r="M49" s="110"/>
      <c r="S49" s="27"/>
    </row>
    <row r="50" spans="1:19" s="23" customFormat="1" ht="11.25" customHeight="1">
      <c r="A50" s="138" t="s">
        <v>211</v>
      </c>
      <c r="B50" s="61">
        <v>6</v>
      </c>
      <c r="C50" s="75">
        <f aca="true" t="shared" si="15" ref="C50:C63">M50*D50/1000</f>
        <v>12.069999999999999</v>
      </c>
      <c r="D50" s="118">
        <f aca="true" t="shared" si="16" ref="D50:D63">F50+500</f>
        <v>42500</v>
      </c>
      <c r="E50" s="76">
        <f aca="true" t="shared" si="17" ref="E50:E63">F50*M50/1000</f>
        <v>11.927999999999999</v>
      </c>
      <c r="F50" s="118">
        <f aca="true" t="shared" si="18" ref="F50:F63">H50+500</f>
        <v>42000</v>
      </c>
      <c r="G50" s="76">
        <f aca="true" t="shared" si="19" ref="G50:G63">M50*H50/1000</f>
        <v>11.785999999999998</v>
      </c>
      <c r="H50" s="118">
        <f aca="true" t="shared" si="20" ref="H50:H63">J50+500</f>
        <v>41500</v>
      </c>
      <c r="I50" s="75">
        <f aca="true" t="shared" si="21" ref="I50:I63">M50*J50/1000</f>
        <v>11.643999999999998</v>
      </c>
      <c r="J50" s="80">
        <v>41000</v>
      </c>
      <c r="K50"/>
      <c r="L50"/>
      <c r="M50" s="108">
        <v>0.284</v>
      </c>
      <c r="S50" s="35"/>
    </row>
    <row r="51" spans="1:19" s="23" customFormat="1" ht="11.25" customHeight="1">
      <c r="A51" s="138" t="s">
        <v>107</v>
      </c>
      <c r="B51" s="61">
        <v>6</v>
      </c>
      <c r="C51" s="75">
        <f t="shared" si="15"/>
        <v>17.097</v>
      </c>
      <c r="D51" s="118">
        <f t="shared" si="16"/>
        <v>41000</v>
      </c>
      <c r="E51" s="76">
        <f t="shared" si="17"/>
        <v>16.8885</v>
      </c>
      <c r="F51" s="118">
        <f t="shared" si="18"/>
        <v>40500</v>
      </c>
      <c r="G51" s="76">
        <f t="shared" si="19"/>
        <v>16.68</v>
      </c>
      <c r="H51" s="118">
        <f t="shared" si="20"/>
        <v>40000</v>
      </c>
      <c r="I51" s="75">
        <f t="shared" si="21"/>
        <v>16.4715</v>
      </c>
      <c r="J51" s="118">
        <v>39500</v>
      </c>
      <c r="K51"/>
      <c r="L51"/>
      <c r="M51" s="108">
        <v>0.417</v>
      </c>
      <c r="S51" s="27"/>
    </row>
    <row r="52" spans="1:13" s="23" customFormat="1" ht="12.75" customHeight="1">
      <c r="A52" s="138" t="s">
        <v>22</v>
      </c>
      <c r="B52" s="117" t="s">
        <v>115</v>
      </c>
      <c r="C52" s="75">
        <f t="shared" si="15"/>
        <v>27.599999999999998</v>
      </c>
      <c r="D52" s="118">
        <f t="shared" si="16"/>
        <v>40000</v>
      </c>
      <c r="E52" s="76">
        <f t="shared" si="17"/>
        <v>27.254999999999995</v>
      </c>
      <c r="F52" s="118">
        <f t="shared" si="18"/>
        <v>39500</v>
      </c>
      <c r="G52" s="76">
        <f t="shared" si="19"/>
        <v>26.909999999999997</v>
      </c>
      <c r="H52" s="118">
        <f t="shared" si="20"/>
        <v>39000</v>
      </c>
      <c r="I52" s="75">
        <f t="shared" si="21"/>
        <v>26.564999999999998</v>
      </c>
      <c r="J52" s="118">
        <v>38500</v>
      </c>
      <c r="K52"/>
      <c r="L52"/>
      <c r="M52" s="108">
        <v>0.69</v>
      </c>
    </row>
    <row r="53" spans="1:13" s="23" customFormat="1" ht="12.75" customHeight="1">
      <c r="A53" s="139" t="s">
        <v>23</v>
      </c>
      <c r="B53" s="61">
        <v>11.7</v>
      </c>
      <c r="C53" s="67">
        <f t="shared" si="15"/>
        <v>36.754</v>
      </c>
      <c r="D53" s="80">
        <f t="shared" si="16"/>
        <v>39100</v>
      </c>
      <c r="E53" s="77">
        <f t="shared" si="17"/>
        <v>36.284</v>
      </c>
      <c r="F53" s="80">
        <f t="shared" si="18"/>
        <v>38600</v>
      </c>
      <c r="G53" s="77">
        <f t="shared" si="19"/>
        <v>35.814</v>
      </c>
      <c r="H53" s="80">
        <f t="shared" si="20"/>
        <v>38100</v>
      </c>
      <c r="I53" s="67">
        <f t="shared" si="21"/>
        <v>35.344</v>
      </c>
      <c r="J53" s="80">
        <v>37600</v>
      </c>
      <c r="K53"/>
      <c r="L53"/>
      <c r="M53" s="108">
        <v>0.94</v>
      </c>
    </row>
    <row r="54" spans="1:13" s="23" customFormat="1" ht="11.25" customHeight="1">
      <c r="A54" s="139" t="s">
        <v>24</v>
      </c>
      <c r="B54" s="61">
        <v>11.7</v>
      </c>
      <c r="C54" s="67">
        <f t="shared" si="15"/>
        <v>48.112</v>
      </c>
      <c r="D54" s="80">
        <f t="shared" si="16"/>
        <v>38800</v>
      </c>
      <c r="E54" s="77">
        <f t="shared" si="17"/>
        <v>47.492</v>
      </c>
      <c r="F54" s="80">
        <f t="shared" si="18"/>
        <v>38300</v>
      </c>
      <c r="G54" s="77">
        <f t="shared" si="19"/>
        <v>46.872</v>
      </c>
      <c r="H54" s="80">
        <f t="shared" si="20"/>
        <v>37800</v>
      </c>
      <c r="I54" s="67">
        <f t="shared" si="21"/>
        <v>46.252</v>
      </c>
      <c r="J54" s="80">
        <v>37300</v>
      </c>
      <c r="K54"/>
      <c r="L54"/>
      <c r="M54" s="108">
        <v>1.24</v>
      </c>
    </row>
    <row r="55" spans="1:13" s="23" customFormat="1" ht="11.25" customHeight="1">
      <c r="A55" s="139" t="s">
        <v>29</v>
      </c>
      <c r="B55" s="63">
        <v>11.7</v>
      </c>
      <c r="C55" s="67">
        <f t="shared" si="15"/>
        <v>63.82320000000001</v>
      </c>
      <c r="D55" s="80">
        <f t="shared" si="16"/>
        <v>39300</v>
      </c>
      <c r="E55" s="77">
        <f t="shared" si="17"/>
        <v>63.0112</v>
      </c>
      <c r="F55" s="80">
        <f t="shared" si="18"/>
        <v>38800</v>
      </c>
      <c r="G55" s="77">
        <f t="shared" si="19"/>
        <v>62.199200000000005</v>
      </c>
      <c r="H55" s="80">
        <f t="shared" si="20"/>
        <v>38300</v>
      </c>
      <c r="I55" s="67">
        <f t="shared" si="21"/>
        <v>61.38720000000001</v>
      </c>
      <c r="J55" s="80">
        <v>37800</v>
      </c>
      <c r="K55"/>
      <c r="L55"/>
      <c r="M55" s="108">
        <v>1.624</v>
      </c>
    </row>
    <row r="56" spans="1:13" s="23" customFormat="1" ht="11.25" customHeight="1">
      <c r="A56" s="139" t="s">
        <v>122</v>
      </c>
      <c r="B56" s="63">
        <v>11.7</v>
      </c>
      <c r="C56" s="67">
        <f t="shared" si="15"/>
        <v>82.04</v>
      </c>
      <c r="D56" s="80">
        <f t="shared" si="16"/>
        <v>40000</v>
      </c>
      <c r="E56" s="77">
        <f t="shared" si="17"/>
        <v>81.0145</v>
      </c>
      <c r="F56" s="80">
        <f t="shared" si="18"/>
        <v>39500</v>
      </c>
      <c r="G56" s="77">
        <f t="shared" si="19"/>
        <v>79.989</v>
      </c>
      <c r="H56" s="80">
        <f t="shared" si="20"/>
        <v>39000</v>
      </c>
      <c r="I56" s="67">
        <f t="shared" si="21"/>
        <v>78.9635</v>
      </c>
      <c r="J56" s="80">
        <v>38500</v>
      </c>
      <c r="K56"/>
      <c r="L56"/>
      <c r="M56" s="108">
        <v>2.051</v>
      </c>
    </row>
    <row r="57" spans="1:13" s="23" customFormat="1" ht="11.25" customHeight="1">
      <c r="A57" s="139" t="s">
        <v>118</v>
      </c>
      <c r="B57" s="63">
        <v>11.7</v>
      </c>
      <c r="C57" s="67">
        <f t="shared" si="15"/>
        <v>98.28</v>
      </c>
      <c r="D57" s="80">
        <f t="shared" si="16"/>
        <v>39000</v>
      </c>
      <c r="E57" s="77">
        <f t="shared" si="17"/>
        <v>97.02</v>
      </c>
      <c r="F57" s="80">
        <f t="shared" si="18"/>
        <v>38500</v>
      </c>
      <c r="G57" s="77">
        <f t="shared" si="19"/>
        <v>95.76</v>
      </c>
      <c r="H57" s="80">
        <f t="shared" si="20"/>
        <v>38000</v>
      </c>
      <c r="I57" s="67">
        <f t="shared" si="21"/>
        <v>94.5</v>
      </c>
      <c r="J57" s="80">
        <v>37500</v>
      </c>
      <c r="K57"/>
      <c r="L57"/>
      <c r="M57" s="108">
        <v>2.52</v>
      </c>
    </row>
    <row r="58" spans="1:13" s="23" customFormat="1" ht="11.25" customHeight="1">
      <c r="A58" s="139" t="s">
        <v>120</v>
      </c>
      <c r="B58" s="63">
        <v>11.7</v>
      </c>
      <c r="C58" s="67">
        <f t="shared" si="15"/>
        <v>119.64</v>
      </c>
      <c r="D58" s="80">
        <f t="shared" si="16"/>
        <v>40000</v>
      </c>
      <c r="E58" s="77">
        <f t="shared" si="17"/>
        <v>118.1445</v>
      </c>
      <c r="F58" s="80">
        <f t="shared" si="18"/>
        <v>39500</v>
      </c>
      <c r="G58" s="77">
        <f t="shared" si="19"/>
        <v>116.649</v>
      </c>
      <c r="H58" s="80">
        <f t="shared" si="20"/>
        <v>39000</v>
      </c>
      <c r="I58" s="67">
        <f t="shared" si="21"/>
        <v>115.1535</v>
      </c>
      <c r="J58" s="80">
        <v>38500</v>
      </c>
      <c r="K58"/>
      <c r="L58"/>
      <c r="M58" s="108">
        <v>2.991</v>
      </c>
    </row>
    <row r="59" spans="1:13" s="23" customFormat="1" ht="11.25" customHeight="1">
      <c r="A59" s="139" t="s">
        <v>213</v>
      </c>
      <c r="B59" s="63" t="s">
        <v>199</v>
      </c>
      <c r="C59" s="67">
        <f t="shared" si="15"/>
        <v>148.122</v>
      </c>
      <c r="D59" s="80">
        <f t="shared" si="16"/>
        <v>42200</v>
      </c>
      <c r="E59" s="77">
        <f t="shared" si="17"/>
        <v>146.367</v>
      </c>
      <c r="F59" s="80">
        <f t="shared" si="18"/>
        <v>41700</v>
      </c>
      <c r="G59" s="77">
        <f t="shared" si="19"/>
        <v>144.612</v>
      </c>
      <c r="H59" s="80">
        <f t="shared" si="20"/>
        <v>41200</v>
      </c>
      <c r="I59" s="67">
        <f t="shared" si="21"/>
        <v>142.857</v>
      </c>
      <c r="J59" s="80">
        <v>40700</v>
      </c>
      <c r="K59"/>
      <c r="L59"/>
      <c r="M59" s="108">
        <v>3.51</v>
      </c>
    </row>
    <row r="60" spans="1:13" s="23" customFormat="1" ht="11.25" customHeight="1">
      <c r="A60" s="140" t="s">
        <v>37</v>
      </c>
      <c r="B60" s="63">
        <v>5.9</v>
      </c>
      <c r="C60" s="67">
        <f t="shared" si="15"/>
        <v>174.974</v>
      </c>
      <c r="D60" s="80">
        <f>F60+500</f>
        <v>44500</v>
      </c>
      <c r="E60" s="77">
        <f t="shared" si="17"/>
        <v>173.008</v>
      </c>
      <c r="F60" s="80">
        <f>H60+500</f>
        <v>44000</v>
      </c>
      <c r="G60" s="77">
        <f t="shared" si="19"/>
        <v>171.042</v>
      </c>
      <c r="H60" s="80">
        <f>J60+500</f>
        <v>43500</v>
      </c>
      <c r="I60" s="67">
        <f t="shared" si="21"/>
        <v>169.076</v>
      </c>
      <c r="J60" s="80">
        <v>43000</v>
      </c>
      <c r="K60"/>
      <c r="L60"/>
      <c r="M60" s="108">
        <v>3.932</v>
      </c>
    </row>
    <row r="61" spans="1:13" s="23" customFormat="1" ht="12" customHeight="1">
      <c r="A61" s="140" t="s">
        <v>168</v>
      </c>
      <c r="B61" s="63">
        <v>5.9</v>
      </c>
      <c r="C61" s="67">
        <f t="shared" si="15"/>
        <v>228.501</v>
      </c>
      <c r="D61" s="80">
        <f>F61+500</f>
        <v>46500</v>
      </c>
      <c r="E61" s="77">
        <f t="shared" si="17"/>
        <v>226.044</v>
      </c>
      <c r="F61" s="80">
        <f>H61+500</f>
        <v>46000</v>
      </c>
      <c r="G61" s="77">
        <f t="shared" si="19"/>
        <v>223.587</v>
      </c>
      <c r="H61" s="80">
        <f>J61+500</f>
        <v>45500</v>
      </c>
      <c r="I61" s="67">
        <f t="shared" si="21"/>
        <v>221.13</v>
      </c>
      <c r="J61" s="80">
        <v>45000</v>
      </c>
      <c r="K61"/>
      <c r="L61"/>
      <c r="M61" s="108">
        <v>4.914</v>
      </c>
    </row>
    <row r="62" spans="1:13" s="23" customFormat="1" ht="12.75" customHeight="1">
      <c r="A62" s="140" t="s">
        <v>182</v>
      </c>
      <c r="B62" s="63">
        <v>5.9</v>
      </c>
      <c r="C62" s="67">
        <f t="shared" si="15"/>
        <v>278.2095</v>
      </c>
      <c r="D62" s="80">
        <f>F62+500</f>
        <v>46500</v>
      </c>
      <c r="E62" s="77">
        <f t="shared" si="17"/>
        <v>275.218</v>
      </c>
      <c r="F62" s="80">
        <f>H62+500</f>
        <v>46000</v>
      </c>
      <c r="G62" s="77">
        <f t="shared" si="19"/>
        <v>272.2265</v>
      </c>
      <c r="H62" s="80">
        <f>J62+500</f>
        <v>45500</v>
      </c>
      <c r="I62" s="67">
        <f t="shared" si="21"/>
        <v>269.235</v>
      </c>
      <c r="J62" s="80">
        <v>45000</v>
      </c>
      <c r="K62"/>
      <c r="L62"/>
      <c r="M62" s="108">
        <v>5.983</v>
      </c>
    </row>
    <row r="63" spans="1:13" s="23" customFormat="1" ht="14.25" customHeight="1">
      <c r="A63" s="140" t="s">
        <v>167</v>
      </c>
      <c r="B63" s="63">
        <v>5.8</v>
      </c>
      <c r="C63" s="68">
        <f t="shared" si="15"/>
        <v>266.015</v>
      </c>
      <c r="D63" s="81">
        <f t="shared" si="16"/>
        <v>41500</v>
      </c>
      <c r="E63" s="78">
        <f t="shared" si="17"/>
        <v>262.81</v>
      </c>
      <c r="F63" s="81">
        <f t="shared" si="18"/>
        <v>41000</v>
      </c>
      <c r="G63" s="78">
        <f t="shared" si="19"/>
        <v>259.605</v>
      </c>
      <c r="H63" s="81">
        <f t="shared" si="20"/>
        <v>40500</v>
      </c>
      <c r="I63" s="68">
        <f t="shared" si="21"/>
        <v>256.4</v>
      </c>
      <c r="J63" s="81">
        <v>40000</v>
      </c>
      <c r="K63"/>
      <c r="L63"/>
      <c r="M63" s="108">
        <v>6.41</v>
      </c>
    </row>
    <row r="64" spans="1:13" s="23" customFormat="1" ht="11.25" customHeight="1" thickBot="1">
      <c r="A64" s="292" t="s">
        <v>258</v>
      </c>
      <c r="B64" s="294"/>
      <c r="C64" s="294"/>
      <c r="D64" s="294"/>
      <c r="E64" s="294"/>
      <c r="F64" s="294"/>
      <c r="G64" s="294"/>
      <c r="H64" s="294"/>
      <c r="I64" s="294"/>
      <c r="J64" s="295"/>
      <c r="K64"/>
      <c r="L64"/>
      <c r="M64" s="108"/>
    </row>
    <row r="65" spans="1:13" s="23" customFormat="1" ht="11.25" customHeight="1">
      <c r="A65" s="138" t="s">
        <v>206</v>
      </c>
      <c r="B65" s="117" t="s">
        <v>199</v>
      </c>
      <c r="C65" s="75">
        <f>M65*D65/1000</f>
        <v>460.9545</v>
      </c>
      <c r="D65" s="118">
        <f>F65+500</f>
        <v>46500</v>
      </c>
      <c r="E65" s="76">
        <f>F65*M65/1000</f>
        <v>455.998</v>
      </c>
      <c r="F65" s="118">
        <f>H65+500</f>
        <v>46000</v>
      </c>
      <c r="G65" s="76">
        <f>M65*H65/1000</f>
        <v>451.0415</v>
      </c>
      <c r="H65" s="118">
        <f>J65+500</f>
        <v>45500</v>
      </c>
      <c r="I65" s="75">
        <f>M65*J65/1000</f>
        <v>446.085</v>
      </c>
      <c r="J65" s="118">
        <v>45000</v>
      </c>
      <c r="K65"/>
      <c r="L65"/>
      <c r="M65" s="108">
        <v>9.913</v>
      </c>
    </row>
    <row r="66" spans="1:13" s="23" customFormat="1" ht="11.25" customHeight="1">
      <c r="A66" s="138" t="s">
        <v>256</v>
      </c>
      <c r="B66" s="117" t="s">
        <v>199</v>
      </c>
      <c r="C66" s="75">
        <f>M66*D66/1000</f>
        <v>697.5</v>
      </c>
      <c r="D66" s="118">
        <f>F66+500</f>
        <v>45000</v>
      </c>
      <c r="E66" s="76">
        <f>F66*M66/1000</f>
        <v>689.75</v>
      </c>
      <c r="F66" s="118">
        <f>H66+500</f>
        <v>44500</v>
      </c>
      <c r="G66" s="76">
        <f>M66*H66/1000</f>
        <v>682</v>
      </c>
      <c r="H66" s="118">
        <f>J66+500</f>
        <v>44000</v>
      </c>
      <c r="I66" s="75">
        <f>M66*J66/1000</f>
        <v>674.25</v>
      </c>
      <c r="J66" s="118">
        <v>43500</v>
      </c>
      <c r="K66"/>
      <c r="L66"/>
      <c r="M66" s="108">
        <v>15.5</v>
      </c>
    </row>
    <row r="67" spans="1:13" s="23" customFormat="1" ht="11.25" customHeight="1">
      <c r="A67" s="138" t="s">
        <v>257</v>
      </c>
      <c r="B67" s="117" t="s">
        <v>199</v>
      </c>
      <c r="C67" s="75">
        <f>M67*D67/1000</f>
        <v>1012.5</v>
      </c>
      <c r="D67" s="118">
        <f>F67+500</f>
        <v>45000</v>
      </c>
      <c r="E67" s="76">
        <f>F67*M67/1000</f>
        <v>1001.25</v>
      </c>
      <c r="F67" s="118">
        <f>H67+500</f>
        <v>44500</v>
      </c>
      <c r="G67" s="76">
        <f>M67*H67/1000</f>
        <v>990</v>
      </c>
      <c r="H67" s="118">
        <f>J67+500</f>
        <v>44000</v>
      </c>
      <c r="I67" s="75">
        <f>M67*J67/1000</f>
        <v>978.75</v>
      </c>
      <c r="J67" s="118">
        <v>43500</v>
      </c>
      <c r="K67"/>
      <c r="L67"/>
      <c r="M67" s="108">
        <v>22.5</v>
      </c>
    </row>
    <row r="68" spans="1:13" s="23" customFormat="1" ht="11.25" customHeight="1">
      <c r="A68" s="138" t="s">
        <v>207</v>
      </c>
      <c r="B68" s="117" t="s">
        <v>199</v>
      </c>
      <c r="C68" s="75">
        <f>M68*D68/1000</f>
        <v>1403</v>
      </c>
      <c r="D68" s="118">
        <f>F68+500</f>
        <v>46000</v>
      </c>
      <c r="E68" s="76">
        <f>F68*M68/1000</f>
        <v>1387.75</v>
      </c>
      <c r="F68" s="118">
        <f>H68+500</f>
        <v>45500</v>
      </c>
      <c r="G68" s="76">
        <f>M68*H68/1000</f>
        <v>1372.5</v>
      </c>
      <c r="H68" s="118">
        <f>J68+500</f>
        <v>45000</v>
      </c>
      <c r="I68" s="75">
        <f>M68*J68/1000</f>
        <v>1357.25</v>
      </c>
      <c r="J68" s="118">
        <v>44500</v>
      </c>
      <c r="K68"/>
      <c r="L68"/>
      <c r="M68" s="108">
        <v>30.5</v>
      </c>
    </row>
    <row r="69" spans="1:13" s="23" customFormat="1" ht="11.25" customHeight="1" thickBot="1">
      <c r="A69" s="292" t="s">
        <v>81</v>
      </c>
      <c r="B69" s="294"/>
      <c r="C69" s="294"/>
      <c r="D69" s="294"/>
      <c r="E69" s="294"/>
      <c r="F69" s="294"/>
      <c r="G69" s="294"/>
      <c r="H69" s="294"/>
      <c r="I69" s="294"/>
      <c r="J69" s="295"/>
      <c r="K69"/>
      <c r="L69"/>
      <c r="M69" s="108"/>
    </row>
    <row r="70" spans="1:13" s="23" customFormat="1" ht="11.25" customHeight="1">
      <c r="A70" s="144" t="s">
        <v>141</v>
      </c>
      <c r="B70" s="134" t="s">
        <v>130</v>
      </c>
      <c r="C70" s="67">
        <f aca="true" t="shared" si="22" ref="C70:C80">M70*D70/1000</f>
        <v>1.716</v>
      </c>
      <c r="D70" s="80">
        <f>F70+500</f>
        <v>28600</v>
      </c>
      <c r="E70" s="77">
        <f aca="true" t="shared" si="23" ref="E70:E80">M70*F70/1000</f>
        <v>1.686</v>
      </c>
      <c r="F70" s="80">
        <f>H70+500</f>
        <v>28100</v>
      </c>
      <c r="G70" s="77">
        <f aca="true" t="shared" si="24" ref="G70:G80">H70*M70/1000</f>
        <v>1.656</v>
      </c>
      <c r="H70" s="80">
        <f>J70+500</f>
        <v>27600</v>
      </c>
      <c r="I70" s="67">
        <f aca="true" t="shared" si="25" ref="I70:I80">J70*M70/1000</f>
        <v>1.626</v>
      </c>
      <c r="J70" s="80">
        <v>27100</v>
      </c>
      <c r="K70"/>
      <c r="L70"/>
      <c r="M70" s="108">
        <v>0.06</v>
      </c>
    </row>
    <row r="71" spans="1:13" s="23" customFormat="1" ht="11.25" customHeight="1">
      <c r="A71" s="145" t="s">
        <v>221</v>
      </c>
      <c r="B71" s="173">
        <v>6</v>
      </c>
      <c r="C71" s="67">
        <f t="shared" si="22"/>
        <v>11.772</v>
      </c>
      <c r="D71" s="80">
        <f>F71+200</f>
        <v>43600</v>
      </c>
      <c r="E71" s="77">
        <f t="shared" si="23"/>
        <v>11.718</v>
      </c>
      <c r="F71" s="80">
        <f>H71+200</f>
        <v>43400</v>
      </c>
      <c r="G71" s="77">
        <f t="shared" si="24"/>
        <v>11.664</v>
      </c>
      <c r="H71" s="80">
        <f>J71+200</f>
        <v>43200</v>
      </c>
      <c r="I71" s="67">
        <f t="shared" si="25"/>
        <v>11.61</v>
      </c>
      <c r="J71" s="80">
        <v>43000</v>
      </c>
      <c r="K71"/>
      <c r="L71"/>
      <c r="M71" s="108">
        <v>0.27</v>
      </c>
    </row>
    <row r="72" spans="1:13" s="23" customFormat="1" ht="11.25" customHeight="1">
      <c r="A72" s="145" t="s">
        <v>33</v>
      </c>
      <c r="B72" s="226" t="s">
        <v>115</v>
      </c>
      <c r="C72" s="67">
        <f t="shared" si="22"/>
        <v>16.4715</v>
      </c>
      <c r="D72" s="80">
        <f aca="true" t="shared" si="26" ref="D72:D80">F72+200</f>
        <v>39500</v>
      </c>
      <c r="E72" s="77">
        <f t="shared" si="23"/>
        <v>16.388099999999998</v>
      </c>
      <c r="F72" s="80">
        <f aca="true" t="shared" si="27" ref="F72:F80">H72+200</f>
        <v>39300</v>
      </c>
      <c r="G72" s="77">
        <f t="shared" si="24"/>
        <v>16.3047</v>
      </c>
      <c r="H72" s="80">
        <f aca="true" t="shared" si="28" ref="H72:H80">J72+200</f>
        <v>39100</v>
      </c>
      <c r="I72" s="67">
        <f t="shared" si="25"/>
        <v>16.2213</v>
      </c>
      <c r="J72" s="80">
        <v>38900</v>
      </c>
      <c r="K72"/>
      <c r="L72"/>
      <c r="M72" s="108">
        <v>0.417</v>
      </c>
    </row>
    <row r="73" spans="1:13" s="23" customFormat="1" ht="11.25" customHeight="1">
      <c r="A73" s="146" t="s">
        <v>25</v>
      </c>
      <c r="B73" s="135" t="s">
        <v>115</v>
      </c>
      <c r="C73" s="67">
        <f t="shared" si="22"/>
        <v>26.0797</v>
      </c>
      <c r="D73" s="80">
        <f t="shared" si="26"/>
        <v>39100</v>
      </c>
      <c r="E73" s="77">
        <f t="shared" si="23"/>
        <v>25.946300000000004</v>
      </c>
      <c r="F73" s="80">
        <f t="shared" si="27"/>
        <v>38900</v>
      </c>
      <c r="G73" s="77">
        <f t="shared" si="24"/>
        <v>25.812900000000003</v>
      </c>
      <c r="H73" s="80">
        <f t="shared" si="28"/>
        <v>38700</v>
      </c>
      <c r="I73" s="67">
        <f t="shared" si="25"/>
        <v>25.6795</v>
      </c>
      <c r="J73" s="80">
        <v>38500</v>
      </c>
      <c r="K73"/>
      <c r="L73"/>
      <c r="M73" s="108">
        <v>0.667</v>
      </c>
    </row>
    <row r="74" spans="1:13" s="23" customFormat="1" ht="11.25" customHeight="1">
      <c r="A74" s="145" t="s">
        <v>26</v>
      </c>
      <c r="B74" s="135">
        <v>11.7</v>
      </c>
      <c r="C74" s="67">
        <f t="shared" si="22"/>
        <v>33.495400000000004</v>
      </c>
      <c r="D74" s="80">
        <f t="shared" si="26"/>
        <v>37300</v>
      </c>
      <c r="E74" s="77">
        <f t="shared" si="23"/>
        <v>33.3158</v>
      </c>
      <c r="F74" s="80">
        <f t="shared" si="27"/>
        <v>37100</v>
      </c>
      <c r="G74" s="77">
        <f t="shared" si="24"/>
        <v>33.1362</v>
      </c>
      <c r="H74" s="80">
        <f t="shared" si="28"/>
        <v>36900</v>
      </c>
      <c r="I74" s="67">
        <f t="shared" si="25"/>
        <v>32.9566</v>
      </c>
      <c r="J74" s="80">
        <v>36700</v>
      </c>
      <c r="K74"/>
      <c r="L74"/>
      <c r="M74" s="108">
        <v>0.898</v>
      </c>
    </row>
    <row r="75" spans="1:13" s="23" customFormat="1" ht="11.25" customHeight="1">
      <c r="A75" s="145" t="s">
        <v>27</v>
      </c>
      <c r="B75" s="135">
        <v>11.7</v>
      </c>
      <c r="C75" s="67">
        <f t="shared" si="22"/>
        <v>45.136</v>
      </c>
      <c r="D75" s="80">
        <f t="shared" si="26"/>
        <v>36400</v>
      </c>
      <c r="E75" s="77">
        <f t="shared" si="23"/>
        <v>44.888</v>
      </c>
      <c r="F75" s="80">
        <f t="shared" si="27"/>
        <v>36200</v>
      </c>
      <c r="G75" s="77">
        <f t="shared" si="24"/>
        <v>44.64</v>
      </c>
      <c r="H75" s="80">
        <f t="shared" si="28"/>
        <v>36000</v>
      </c>
      <c r="I75" s="67">
        <f t="shared" si="25"/>
        <v>44.392</v>
      </c>
      <c r="J75" s="80">
        <v>35800</v>
      </c>
      <c r="K75"/>
      <c r="L75"/>
      <c r="M75" s="108">
        <v>1.24</v>
      </c>
    </row>
    <row r="76" spans="1:13" s="23" customFormat="1" ht="11.25" customHeight="1">
      <c r="A76" s="147" t="s">
        <v>28</v>
      </c>
      <c r="B76" s="135">
        <v>11.7</v>
      </c>
      <c r="C76" s="67">
        <f t="shared" si="22"/>
        <v>59.9256</v>
      </c>
      <c r="D76" s="80">
        <f t="shared" si="26"/>
        <v>36900</v>
      </c>
      <c r="E76" s="77">
        <f t="shared" si="23"/>
        <v>59.6008</v>
      </c>
      <c r="F76" s="80">
        <f t="shared" si="27"/>
        <v>36700</v>
      </c>
      <c r="G76" s="77">
        <f t="shared" si="24"/>
        <v>59.27600000000001</v>
      </c>
      <c r="H76" s="80">
        <f t="shared" si="28"/>
        <v>36500</v>
      </c>
      <c r="I76" s="67">
        <f t="shared" si="25"/>
        <v>58.95120000000001</v>
      </c>
      <c r="J76" s="80">
        <v>36300</v>
      </c>
      <c r="K76"/>
      <c r="L76"/>
      <c r="M76" s="108">
        <v>1.624</v>
      </c>
    </row>
    <row r="77" spans="1:13" s="23" customFormat="1" ht="11.25" customHeight="1">
      <c r="A77" s="147" t="s">
        <v>43</v>
      </c>
      <c r="B77" s="135">
        <v>11.7</v>
      </c>
      <c r="C77" s="67">
        <f t="shared" si="22"/>
        <v>73.0156</v>
      </c>
      <c r="D77" s="80">
        <f t="shared" si="26"/>
        <v>35600</v>
      </c>
      <c r="E77" s="77">
        <f t="shared" si="23"/>
        <v>72.6054</v>
      </c>
      <c r="F77" s="80">
        <f t="shared" si="27"/>
        <v>35400</v>
      </c>
      <c r="G77" s="77">
        <f t="shared" si="24"/>
        <v>72.19520000000001</v>
      </c>
      <c r="H77" s="80">
        <f t="shared" si="28"/>
        <v>35200</v>
      </c>
      <c r="I77" s="67">
        <f t="shared" si="25"/>
        <v>71.785</v>
      </c>
      <c r="J77" s="80">
        <v>35000</v>
      </c>
      <c r="K77"/>
      <c r="L77"/>
      <c r="M77" s="108">
        <v>2.051</v>
      </c>
    </row>
    <row r="78" spans="1:13" s="23" customFormat="1" ht="12" customHeight="1">
      <c r="A78" s="147" t="s">
        <v>39</v>
      </c>
      <c r="B78" s="136">
        <v>11.7</v>
      </c>
      <c r="C78" s="67">
        <f t="shared" si="22"/>
        <v>89.74759999999999</v>
      </c>
      <c r="D78" s="80">
        <f t="shared" si="26"/>
        <v>35600</v>
      </c>
      <c r="E78" s="77">
        <f t="shared" si="23"/>
        <v>89.2434</v>
      </c>
      <c r="F78" s="80">
        <f t="shared" si="27"/>
        <v>35400</v>
      </c>
      <c r="G78" s="77">
        <f t="shared" si="24"/>
        <v>88.7392</v>
      </c>
      <c r="H78" s="80">
        <f t="shared" si="28"/>
        <v>35200</v>
      </c>
      <c r="I78" s="67">
        <f t="shared" si="25"/>
        <v>88.235</v>
      </c>
      <c r="J78" s="80">
        <v>35000</v>
      </c>
      <c r="K78"/>
      <c r="L78"/>
      <c r="M78" s="108">
        <v>2.521</v>
      </c>
    </row>
    <row r="79" spans="1:13" ht="11.25" customHeight="1">
      <c r="A79" s="147" t="s">
        <v>261</v>
      </c>
      <c r="B79" s="136">
        <v>11.7</v>
      </c>
      <c r="C79" s="67">
        <f>M79*D79/1000</f>
        <v>106.8</v>
      </c>
      <c r="D79" s="80">
        <f t="shared" si="26"/>
        <v>35600</v>
      </c>
      <c r="E79" s="77">
        <f>M79*F79/1000</f>
        <v>106.2</v>
      </c>
      <c r="F79" s="80">
        <f t="shared" si="27"/>
        <v>35400</v>
      </c>
      <c r="G79" s="77">
        <f>H79*M79/1000</f>
        <v>105.6</v>
      </c>
      <c r="H79" s="80">
        <f t="shared" si="28"/>
        <v>35200</v>
      </c>
      <c r="I79" s="67">
        <f>J79*M79/1000</f>
        <v>105</v>
      </c>
      <c r="J79" s="80">
        <v>35000</v>
      </c>
      <c r="M79" s="108">
        <v>3</v>
      </c>
    </row>
    <row r="80" spans="1:13" ht="11.25" customHeight="1" thickBot="1">
      <c r="A80" s="141" t="s">
        <v>134</v>
      </c>
      <c r="B80" s="133">
        <v>11.7</v>
      </c>
      <c r="C80" s="74">
        <f t="shared" si="22"/>
        <v>138.128</v>
      </c>
      <c r="D80" s="80">
        <f t="shared" si="26"/>
        <v>35600</v>
      </c>
      <c r="E80" s="66">
        <f t="shared" si="23"/>
        <v>137.352</v>
      </c>
      <c r="F80" s="80">
        <f t="shared" si="27"/>
        <v>35400</v>
      </c>
      <c r="G80" s="66">
        <f t="shared" si="24"/>
        <v>136.576</v>
      </c>
      <c r="H80" s="80">
        <f t="shared" si="28"/>
        <v>35200</v>
      </c>
      <c r="I80" s="74">
        <f t="shared" si="25"/>
        <v>135.8</v>
      </c>
      <c r="J80" s="80">
        <v>35000</v>
      </c>
      <c r="M80" s="108">
        <v>3.88</v>
      </c>
    </row>
    <row r="81" spans="1:13" ht="12.75" customHeight="1" thickBot="1">
      <c r="A81" s="292" t="s">
        <v>80</v>
      </c>
      <c r="B81" s="289"/>
      <c r="C81" s="289"/>
      <c r="D81" s="289"/>
      <c r="E81" s="289"/>
      <c r="F81" s="289"/>
      <c r="G81" s="289"/>
      <c r="H81" s="289"/>
      <c r="I81" s="289"/>
      <c r="J81" s="290"/>
      <c r="M81" s="108"/>
    </row>
    <row r="82" spans="1:13" ht="12" customHeight="1">
      <c r="A82" s="148" t="s">
        <v>197</v>
      </c>
      <c r="B82" s="60">
        <v>6</v>
      </c>
      <c r="C82" s="75">
        <f>M82*D82/1000</f>
        <v>60.244800000000005</v>
      </c>
      <c r="D82" s="236">
        <f>F82+200</f>
        <v>46200</v>
      </c>
      <c r="E82" s="76">
        <f>F82*M82/1000</f>
        <v>59.984</v>
      </c>
      <c r="F82" s="236">
        <f>H82+200</f>
        <v>46000</v>
      </c>
      <c r="G82" s="76">
        <f>M82*H82/1000</f>
        <v>59.723200000000006</v>
      </c>
      <c r="H82" s="236">
        <f>J82+200</f>
        <v>45800</v>
      </c>
      <c r="I82" s="76">
        <f>M82*J82/1000</f>
        <v>59.4624</v>
      </c>
      <c r="J82" s="79">
        <v>45600</v>
      </c>
      <c r="M82" s="108">
        <v>1.304</v>
      </c>
    </row>
    <row r="83" spans="1:13" ht="12" customHeight="1">
      <c r="A83" s="149" t="s">
        <v>243</v>
      </c>
      <c r="B83" s="63">
        <v>5.84</v>
      </c>
      <c r="C83" s="68">
        <f>M83*D83/1000</f>
        <v>46.453</v>
      </c>
      <c r="D83" s="80">
        <f>F83+200</f>
        <v>45100</v>
      </c>
      <c r="E83" s="78">
        <f>F83*M83/1000</f>
        <v>46.247</v>
      </c>
      <c r="F83" s="80">
        <f>H83+200</f>
        <v>44900</v>
      </c>
      <c r="G83" s="78">
        <f>M83*H83/1000</f>
        <v>46.041</v>
      </c>
      <c r="H83" s="80">
        <f>J83+200</f>
        <v>44700</v>
      </c>
      <c r="I83" s="78">
        <f>M83*J83/1000</f>
        <v>45.835</v>
      </c>
      <c r="J83" s="223">
        <v>44500</v>
      </c>
      <c r="M83" s="108">
        <v>1.03</v>
      </c>
    </row>
    <row r="84" spans="1:13" ht="12.75" customHeight="1">
      <c r="A84" s="149" t="s">
        <v>198</v>
      </c>
      <c r="B84" s="63">
        <v>6</v>
      </c>
      <c r="C84" s="68">
        <f>M84*D84/1000</f>
        <v>38.4846</v>
      </c>
      <c r="D84" s="80">
        <f>F84+200</f>
        <v>46200</v>
      </c>
      <c r="E84" s="78">
        <f>F84*M84/1000</f>
        <v>38.318</v>
      </c>
      <c r="F84" s="80">
        <f>H84+200</f>
        <v>46000</v>
      </c>
      <c r="G84" s="78">
        <f>M84*H84/1000</f>
        <v>38.1514</v>
      </c>
      <c r="H84" s="80">
        <f>J84+200</f>
        <v>45800</v>
      </c>
      <c r="I84" s="78">
        <f>M84*J84/1000</f>
        <v>37.98479999999999</v>
      </c>
      <c r="J84" s="80">
        <v>45600</v>
      </c>
      <c r="M84" s="108">
        <v>0.833</v>
      </c>
    </row>
    <row r="85" spans="1:13" ht="13.5" customHeight="1" thickBot="1">
      <c r="A85" s="149" t="s">
        <v>232</v>
      </c>
      <c r="B85" s="63">
        <v>5.86</v>
      </c>
      <c r="C85" s="68">
        <f>M85*D85/1000</f>
        <v>85.5547</v>
      </c>
      <c r="D85" s="80">
        <f>F85+200</f>
        <v>45100</v>
      </c>
      <c r="E85" s="78">
        <f>F85*M85/1000</f>
        <v>85.17530000000001</v>
      </c>
      <c r="F85" s="80">
        <f>H85+200</f>
        <v>44900</v>
      </c>
      <c r="G85" s="78">
        <f>M85*H85/1000</f>
        <v>84.79589999999999</v>
      </c>
      <c r="H85" s="80">
        <f>J85+200</f>
        <v>44700</v>
      </c>
      <c r="I85" s="78">
        <f>M85*J85/1000</f>
        <v>84.4165</v>
      </c>
      <c r="J85" s="118">
        <v>44500</v>
      </c>
      <c r="M85" s="108">
        <v>1.897</v>
      </c>
    </row>
    <row r="86" spans="1:15" ht="12.75" customHeight="1" thickBot="1">
      <c r="A86" s="278" t="s">
        <v>79</v>
      </c>
      <c r="B86" s="289"/>
      <c r="C86" s="289"/>
      <c r="D86" s="289"/>
      <c r="E86" s="289"/>
      <c r="F86" s="289"/>
      <c r="G86" s="289"/>
      <c r="H86" s="293"/>
      <c r="I86" s="289"/>
      <c r="J86" s="290"/>
      <c r="M86" s="108"/>
      <c r="O86" t="s">
        <v>102</v>
      </c>
    </row>
    <row r="87" spans="1:13" ht="11.25" customHeight="1">
      <c r="A87" s="150" t="s">
        <v>147</v>
      </c>
      <c r="B87" s="159" t="s">
        <v>169</v>
      </c>
      <c r="C87" s="91">
        <f aca="true" t="shared" si="29" ref="C87:C92">M87*D87/1000</f>
        <v>524.232</v>
      </c>
      <c r="D87" s="94">
        <f aca="true" t="shared" si="30" ref="D87:D92">F87+500</f>
        <v>54000</v>
      </c>
      <c r="E87" s="95">
        <f aca="true" t="shared" si="31" ref="E87:E92">F87*M87/1000</f>
        <v>519.378</v>
      </c>
      <c r="F87" s="94">
        <f aca="true" t="shared" si="32" ref="F87:F92">H87+500</f>
        <v>53500</v>
      </c>
      <c r="G87" s="95">
        <f aca="true" t="shared" si="33" ref="G87:G92">M87*H87/1000</f>
        <v>514.524</v>
      </c>
      <c r="H87" s="94">
        <f aca="true" t="shared" si="34" ref="H87:H92">J87+500</f>
        <v>53000</v>
      </c>
      <c r="I87" s="95">
        <f aca="true" t="shared" si="35" ref="I87:I92">M87*J87/1000</f>
        <v>509.67</v>
      </c>
      <c r="J87" s="128">
        <v>52500</v>
      </c>
      <c r="M87" s="108">
        <v>9.708</v>
      </c>
    </row>
    <row r="88" spans="1:13" ht="12.75" customHeight="1">
      <c r="A88" s="162" t="s">
        <v>237</v>
      </c>
      <c r="B88" s="159">
        <v>12</v>
      </c>
      <c r="C88" s="163">
        <f t="shared" si="29"/>
        <v>606.3155</v>
      </c>
      <c r="D88" s="82">
        <f t="shared" si="30"/>
        <v>53500</v>
      </c>
      <c r="E88" s="164">
        <f t="shared" si="31"/>
        <v>600.649</v>
      </c>
      <c r="F88" s="82">
        <f t="shared" si="32"/>
        <v>53000</v>
      </c>
      <c r="G88" s="164">
        <f t="shared" si="33"/>
        <v>594.9825</v>
      </c>
      <c r="H88" s="82">
        <f t="shared" si="34"/>
        <v>52500</v>
      </c>
      <c r="I88" s="164">
        <f t="shared" si="35"/>
        <v>589.316</v>
      </c>
      <c r="J88" s="165">
        <v>52000</v>
      </c>
      <c r="M88" s="108">
        <v>11.333</v>
      </c>
    </row>
    <row r="89" spans="1:13" ht="13.5" customHeight="1">
      <c r="A89" s="151" t="s">
        <v>86</v>
      </c>
      <c r="B89" s="90">
        <v>12</v>
      </c>
      <c r="C89" s="92">
        <f t="shared" si="29"/>
        <v>735</v>
      </c>
      <c r="D89" s="83">
        <f t="shared" si="30"/>
        <v>52500</v>
      </c>
      <c r="E89" s="96">
        <f t="shared" si="31"/>
        <v>728</v>
      </c>
      <c r="F89" s="83">
        <f t="shared" si="32"/>
        <v>52000</v>
      </c>
      <c r="G89" s="96">
        <f t="shared" si="33"/>
        <v>721</v>
      </c>
      <c r="H89" s="83">
        <f t="shared" si="34"/>
        <v>51500</v>
      </c>
      <c r="I89" s="96">
        <f t="shared" si="35"/>
        <v>714</v>
      </c>
      <c r="J89" s="129">
        <v>51000</v>
      </c>
      <c r="M89" s="108">
        <v>14</v>
      </c>
    </row>
    <row r="90" spans="1:13" ht="12.75" customHeight="1">
      <c r="A90" s="152" t="s">
        <v>84</v>
      </c>
      <c r="B90" s="161" t="s">
        <v>169</v>
      </c>
      <c r="C90" s="92">
        <f t="shared" si="29"/>
        <v>826.685</v>
      </c>
      <c r="D90" s="83">
        <f t="shared" si="30"/>
        <v>50500</v>
      </c>
      <c r="E90" s="96">
        <f t="shared" si="31"/>
        <v>818.5</v>
      </c>
      <c r="F90" s="83">
        <f t="shared" si="32"/>
        <v>50000</v>
      </c>
      <c r="G90" s="96">
        <f t="shared" si="33"/>
        <v>810.315</v>
      </c>
      <c r="H90" s="83">
        <f t="shared" si="34"/>
        <v>49500</v>
      </c>
      <c r="I90" s="96">
        <f t="shared" si="35"/>
        <v>802.13</v>
      </c>
      <c r="J90" s="129">
        <v>49000</v>
      </c>
      <c r="M90" s="108">
        <v>16.37</v>
      </c>
    </row>
    <row r="91" spans="1:13" ht="12.75" customHeight="1">
      <c r="A91" s="152" t="s">
        <v>303</v>
      </c>
      <c r="B91" s="228">
        <v>12</v>
      </c>
      <c r="C91" s="92">
        <f t="shared" si="29"/>
        <v>934.25</v>
      </c>
      <c r="D91" s="83">
        <f t="shared" si="30"/>
        <v>50500</v>
      </c>
      <c r="E91" s="96">
        <f t="shared" si="31"/>
        <v>925</v>
      </c>
      <c r="F91" s="83">
        <f t="shared" si="32"/>
        <v>50000</v>
      </c>
      <c r="G91" s="96">
        <f t="shared" si="33"/>
        <v>915.75</v>
      </c>
      <c r="H91" s="83">
        <f t="shared" si="34"/>
        <v>49500</v>
      </c>
      <c r="I91" s="96">
        <f t="shared" si="35"/>
        <v>906.5</v>
      </c>
      <c r="J91" s="129">
        <v>49000</v>
      </c>
      <c r="M91" s="108">
        <v>18.5</v>
      </c>
    </row>
    <row r="92" spans="1:13" ht="13.5" customHeight="1" thickBot="1">
      <c r="A92" s="151" t="s">
        <v>270</v>
      </c>
      <c r="B92" s="166" t="s">
        <v>271</v>
      </c>
      <c r="C92" s="93">
        <f t="shared" si="29"/>
        <v>1115.625</v>
      </c>
      <c r="D92" s="84">
        <f t="shared" si="30"/>
        <v>52500</v>
      </c>
      <c r="E92" s="97">
        <f t="shared" si="31"/>
        <v>1105</v>
      </c>
      <c r="F92" s="84">
        <f t="shared" si="32"/>
        <v>52000</v>
      </c>
      <c r="G92" s="97">
        <f t="shared" si="33"/>
        <v>1094.375</v>
      </c>
      <c r="H92" s="84">
        <f t="shared" si="34"/>
        <v>51500</v>
      </c>
      <c r="I92" s="97">
        <f t="shared" si="35"/>
        <v>1083.75</v>
      </c>
      <c r="J92" s="130">
        <v>51000</v>
      </c>
      <c r="M92" s="108">
        <v>21.25</v>
      </c>
    </row>
    <row r="93" spans="1:10" ht="12.75" customHeight="1" thickBot="1">
      <c r="A93" s="278" t="s">
        <v>85</v>
      </c>
      <c r="B93" s="289"/>
      <c r="C93" s="289"/>
      <c r="D93" s="289"/>
      <c r="E93" s="289"/>
      <c r="F93" s="289"/>
      <c r="G93" s="289"/>
      <c r="H93" s="289"/>
      <c r="I93" s="289"/>
      <c r="J93" s="290"/>
    </row>
    <row r="94" spans="1:13" ht="12.75" customHeight="1">
      <c r="A94" s="152" t="s">
        <v>86</v>
      </c>
      <c r="B94" s="98" t="s">
        <v>199</v>
      </c>
      <c r="C94" s="92">
        <f>D94*M94/1000</f>
        <v>82.497</v>
      </c>
      <c r="D94" s="80">
        <f>F94+500</f>
        <v>53500</v>
      </c>
      <c r="E94" s="88">
        <f>M94*F94/1000</f>
        <v>81.726</v>
      </c>
      <c r="F94" s="80">
        <f>H94+500</f>
        <v>53000</v>
      </c>
      <c r="G94" s="88">
        <f>H94*M94/1000</f>
        <v>80.955</v>
      </c>
      <c r="H94" s="80">
        <f>J94+500</f>
        <v>52500</v>
      </c>
      <c r="I94" s="88">
        <f>M94*J94/1000</f>
        <v>80.184</v>
      </c>
      <c r="J94" s="80">
        <v>52000</v>
      </c>
      <c r="M94" s="108">
        <v>1.542</v>
      </c>
    </row>
    <row r="95" spans="1:13" ht="13.5" customHeight="1">
      <c r="A95" s="152" t="s">
        <v>215</v>
      </c>
      <c r="B95" s="98" t="s">
        <v>199</v>
      </c>
      <c r="C95" s="92">
        <f>D95*M95/1000</f>
        <v>110.58450000000002</v>
      </c>
      <c r="D95" s="80">
        <f>F95+500</f>
        <v>53500</v>
      </c>
      <c r="E95" s="88">
        <f>M95*F95/1000</f>
        <v>109.55100000000002</v>
      </c>
      <c r="F95" s="80">
        <f>H95+500</f>
        <v>53000</v>
      </c>
      <c r="G95" s="88">
        <f>H95*M95/1000</f>
        <v>108.51750000000001</v>
      </c>
      <c r="H95" s="80">
        <f>J95+500</f>
        <v>52500</v>
      </c>
      <c r="I95" s="88">
        <f>M95*J95/1000</f>
        <v>107.48400000000001</v>
      </c>
      <c r="J95" s="80">
        <v>52000</v>
      </c>
      <c r="M95" s="108">
        <v>2.067</v>
      </c>
    </row>
    <row r="96" spans="1:13" ht="12.75" customHeight="1">
      <c r="A96" s="152" t="s">
        <v>227</v>
      </c>
      <c r="B96" s="98" t="s">
        <v>199</v>
      </c>
      <c r="C96" s="92">
        <f aca="true" t="shared" si="36" ref="C96:C103">D96*M96/1000</f>
        <v>137.602</v>
      </c>
      <c r="D96" s="80">
        <f aca="true" t="shared" si="37" ref="D96:D103">F96+500</f>
        <v>53500</v>
      </c>
      <c r="E96" s="88">
        <f aca="true" t="shared" si="38" ref="E96:E103">M96*F96/1000</f>
        <v>136.316</v>
      </c>
      <c r="F96" s="80">
        <f aca="true" t="shared" si="39" ref="F96:F103">H96+500</f>
        <v>53000</v>
      </c>
      <c r="G96" s="88">
        <f aca="true" t="shared" si="40" ref="G96:G103">H96*M96/1000</f>
        <v>135.03</v>
      </c>
      <c r="H96" s="80">
        <f aca="true" t="shared" si="41" ref="H96:H103">J96+500</f>
        <v>52500</v>
      </c>
      <c r="I96" s="88">
        <f aca="true" t="shared" si="42" ref="I96:I103">M96*J96/1000</f>
        <v>133.744</v>
      </c>
      <c r="J96" s="80">
        <v>52000</v>
      </c>
      <c r="M96" s="108">
        <v>2.572</v>
      </c>
    </row>
    <row r="97" spans="1:13" ht="11.25" customHeight="1">
      <c r="A97" s="152" t="s">
        <v>236</v>
      </c>
      <c r="B97" s="98" t="s">
        <v>199</v>
      </c>
      <c r="C97" s="92">
        <f t="shared" si="36"/>
        <v>191.4</v>
      </c>
      <c r="D97" s="80">
        <f t="shared" si="37"/>
        <v>55000</v>
      </c>
      <c r="E97" s="88">
        <f t="shared" si="38"/>
        <v>189.66</v>
      </c>
      <c r="F97" s="80">
        <f t="shared" si="39"/>
        <v>54500</v>
      </c>
      <c r="G97" s="88">
        <f t="shared" si="40"/>
        <v>187.92</v>
      </c>
      <c r="H97" s="80">
        <f t="shared" si="41"/>
        <v>54000</v>
      </c>
      <c r="I97" s="88">
        <f t="shared" si="42"/>
        <v>186.18</v>
      </c>
      <c r="J97" s="80">
        <v>53500</v>
      </c>
      <c r="M97" s="108">
        <v>3.48</v>
      </c>
    </row>
    <row r="98" spans="1:13" ht="11.25" customHeight="1">
      <c r="A98" s="152" t="s">
        <v>228</v>
      </c>
      <c r="B98" s="98" t="s">
        <v>199</v>
      </c>
      <c r="C98" s="92">
        <f t="shared" si="36"/>
        <v>221.06199999999998</v>
      </c>
      <c r="D98" s="80">
        <f t="shared" si="37"/>
        <v>53500</v>
      </c>
      <c r="E98" s="88">
        <f t="shared" si="38"/>
        <v>218.99599999999998</v>
      </c>
      <c r="F98" s="80">
        <f t="shared" si="39"/>
        <v>53000</v>
      </c>
      <c r="G98" s="88">
        <f t="shared" si="40"/>
        <v>216.92999999999998</v>
      </c>
      <c r="H98" s="80">
        <f t="shared" si="41"/>
        <v>52500</v>
      </c>
      <c r="I98" s="88">
        <f t="shared" si="42"/>
        <v>214.86399999999998</v>
      </c>
      <c r="J98" s="80">
        <v>52000</v>
      </c>
      <c r="M98" s="108">
        <v>4.132</v>
      </c>
    </row>
    <row r="99" spans="1:13" ht="12.75">
      <c r="A99" s="152" t="s">
        <v>119</v>
      </c>
      <c r="B99" s="98" t="s">
        <v>199</v>
      </c>
      <c r="C99" s="92">
        <f t="shared" si="36"/>
        <v>287.65</v>
      </c>
      <c r="D99" s="80">
        <f t="shared" si="37"/>
        <v>55000</v>
      </c>
      <c r="E99" s="88">
        <f t="shared" si="38"/>
        <v>285.035</v>
      </c>
      <c r="F99" s="80">
        <f t="shared" si="39"/>
        <v>54500</v>
      </c>
      <c r="G99" s="88">
        <f t="shared" si="40"/>
        <v>282.42</v>
      </c>
      <c r="H99" s="80">
        <f t="shared" si="41"/>
        <v>54000</v>
      </c>
      <c r="I99" s="88">
        <f t="shared" si="42"/>
        <v>279.805</v>
      </c>
      <c r="J99" s="80">
        <v>53500</v>
      </c>
      <c r="M99" s="108">
        <v>5.23</v>
      </c>
    </row>
    <row r="100" spans="1:13" ht="12.75">
      <c r="A100" s="152" t="s">
        <v>229</v>
      </c>
      <c r="B100" s="98" t="s">
        <v>199</v>
      </c>
      <c r="C100" s="92">
        <f t="shared" si="36"/>
        <v>328.9715</v>
      </c>
      <c r="D100" s="80">
        <f t="shared" si="37"/>
        <v>53500</v>
      </c>
      <c r="E100" s="88">
        <f t="shared" si="38"/>
        <v>325.897</v>
      </c>
      <c r="F100" s="80">
        <f t="shared" si="39"/>
        <v>53000</v>
      </c>
      <c r="G100" s="88">
        <f t="shared" si="40"/>
        <v>322.8225</v>
      </c>
      <c r="H100" s="80">
        <f t="shared" si="41"/>
        <v>52500</v>
      </c>
      <c r="I100" s="88">
        <f t="shared" si="42"/>
        <v>319.748</v>
      </c>
      <c r="J100" s="80">
        <v>52000</v>
      </c>
      <c r="M100" s="108">
        <v>6.149</v>
      </c>
    </row>
    <row r="101" spans="1:13" ht="12.75">
      <c r="A101" s="152" t="s">
        <v>216</v>
      </c>
      <c r="B101" s="98" t="s">
        <v>199</v>
      </c>
      <c r="C101" s="92">
        <f>D101*M101/1000</f>
        <v>409.489</v>
      </c>
      <c r="D101" s="80">
        <f>F101+500</f>
        <v>53500</v>
      </c>
      <c r="E101" s="88">
        <f>M101*F101/1000</f>
        <v>405.662</v>
      </c>
      <c r="F101" s="80">
        <f>H101+500</f>
        <v>53000</v>
      </c>
      <c r="G101" s="88">
        <f>H101*M101/1000</f>
        <v>401.835</v>
      </c>
      <c r="H101" s="80">
        <f>J101+500</f>
        <v>52500</v>
      </c>
      <c r="I101" s="88">
        <f>M101*J101/1000</f>
        <v>398.008</v>
      </c>
      <c r="J101" s="80">
        <v>52000</v>
      </c>
      <c r="M101" s="108">
        <v>7.654</v>
      </c>
    </row>
    <row r="102" spans="1:13" ht="12.75">
      <c r="A102" s="152" t="s">
        <v>230</v>
      </c>
      <c r="B102" s="98" t="s">
        <v>199</v>
      </c>
      <c r="C102" s="92">
        <f t="shared" si="36"/>
        <v>486.75</v>
      </c>
      <c r="D102" s="80">
        <f t="shared" si="37"/>
        <v>55000</v>
      </c>
      <c r="E102" s="88">
        <f t="shared" si="38"/>
        <v>482.325</v>
      </c>
      <c r="F102" s="80">
        <f t="shared" si="39"/>
        <v>54500</v>
      </c>
      <c r="G102" s="88">
        <f t="shared" si="40"/>
        <v>477.9</v>
      </c>
      <c r="H102" s="80">
        <f t="shared" si="41"/>
        <v>54000</v>
      </c>
      <c r="I102" s="88">
        <f t="shared" si="42"/>
        <v>473.475</v>
      </c>
      <c r="J102" s="80">
        <v>53500</v>
      </c>
      <c r="M102" s="108">
        <v>8.85</v>
      </c>
    </row>
    <row r="103" spans="1:13" ht="13.5" thickBot="1">
      <c r="A103" s="152" t="s">
        <v>231</v>
      </c>
      <c r="B103" s="98" t="s">
        <v>199</v>
      </c>
      <c r="C103" s="92">
        <f t="shared" si="36"/>
        <v>623.275</v>
      </c>
      <c r="D103" s="80">
        <f t="shared" si="37"/>
        <v>53500</v>
      </c>
      <c r="E103" s="88">
        <f t="shared" si="38"/>
        <v>617.45</v>
      </c>
      <c r="F103" s="80">
        <f t="shared" si="39"/>
        <v>53000</v>
      </c>
      <c r="G103" s="88">
        <f t="shared" si="40"/>
        <v>611.625</v>
      </c>
      <c r="H103" s="80">
        <f t="shared" si="41"/>
        <v>52500</v>
      </c>
      <c r="I103" s="88">
        <f t="shared" si="42"/>
        <v>605.8</v>
      </c>
      <c r="J103" s="80">
        <v>52000</v>
      </c>
      <c r="M103" s="108">
        <v>11.65</v>
      </c>
    </row>
    <row r="104" spans="1:10" ht="13.5" thickBot="1">
      <c r="A104" s="278" t="s">
        <v>253</v>
      </c>
      <c r="B104" s="289"/>
      <c r="C104" s="289"/>
      <c r="D104" s="289"/>
      <c r="E104" s="289"/>
      <c r="F104" s="289"/>
      <c r="G104" s="289"/>
      <c r="H104" s="289"/>
      <c r="I104" s="289"/>
      <c r="J104" s="290"/>
    </row>
    <row r="105" spans="1:3" ht="12.75">
      <c r="A105" s="126"/>
      <c r="B105" s="126" t="s">
        <v>173</v>
      </c>
      <c r="C105" s="126" t="s">
        <v>175</v>
      </c>
    </row>
    <row r="106" spans="1:3" ht="12.75">
      <c r="A106" s="126" t="s">
        <v>172</v>
      </c>
      <c r="B106" s="167" t="s">
        <v>174</v>
      </c>
      <c r="C106" s="126" t="s">
        <v>176</v>
      </c>
    </row>
    <row r="107" spans="1:3" ht="13.5" thickBot="1">
      <c r="A107" s="171" t="s">
        <v>46</v>
      </c>
      <c r="B107" s="172" t="s">
        <v>66</v>
      </c>
      <c r="C107" s="171" t="s">
        <v>181</v>
      </c>
    </row>
    <row r="108" spans="1:3" ht="12.75">
      <c r="A108" s="168" t="s">
        <v>296</v>
      </c>
      <c r="B108" s="169" t="s">
        <v>220</v>
      </c>
      <c r="C108" s="170">
        <v>75</v>
      </c>
    </row>
    <row r="109" spans="1:3" ht="12.75">
      <c r="A109" s="168" t="s">
        <v>47</v>
      </c>
      <c r="B109" s="169" t="s">
        <v>179</v>
      </c>
      <c r="C109" s="170">
        <v>160</v>
      </c>
    </row>
    <row r="110" spans="1:3" ht="12.75">
      <c r="A110" s="168" t="s">
        <v>288</v>
      </c>
      <c r="B110" s="169" t="s">
        <v>219</v>
      </c>
      <c r="C110" s="170">
        <v>36</v>
      </c>
    </row>
    <row r="111" spans="1:3" ht="12.75">
      <c r="A111" s="168" t="s">
        <v>47</v>
      </c>
      <c r="B111" s="169" t="s">
        <v>180</v>
      </c>
      <c r="C111" s="170">
        <v>101</v>
      </c>
    </row>
    <row r="112" spans="1:3" ht="12.75">
      <c r="A112" s="168" t="s">
        <v>218</v>
      </c>
      <c r="B112" s="169" t="s">
        <v>219</v>
      </c>
      <c r="C112" s="170">
        <v>28</v>
      </c>
    </row>
    <row r="113" spans="1:3" ht="12.75">
      <c r="A113" s="168" t="s">
        <v>283</v>
      </c>
      <c r="B113" s="169" t="s">
        <v>220</v>
      </c>
      <c r="C113" s="170">
        <v>93</v>
      </c>
    </row>
    <row r="114" spans="1:3" ht="12.75">
      <c r="A114" s="168" t="s">
        <v>177</v>
      </c>
      <c r="B114" s="169" t="s">
        <v>178</v>
      </c>
      <c r="C114" s="170">
        <v>460</v>
      </c>
    </row>
    <row r="115" spans="1:3" ht="12.75">
      <c r="A115" s="168" t="s">
        <v>292</v>
      </c>
      <c r="B115" s="169" t="s">
        <v>220</v>
      </c>
      <c r="C115" s="170">
        <v>147</v>
      </c>
    </row>
    <row r="116" spans="1:3" ht="12.75">
      <c r="A116" s="168" t="s">
        <v>159</v>
      </c>
      <c r="B116" s="169" t="s">
        <v>178</v>
      </c>
      <c r="C116" s="170">
        <v>300</v>
      </c>
    </row>
    <row r="117" spans="1:3" ht="12.75">
      <c r="A117" s="168" t="s">
        <v>164</v>
      </c>
      <c r="B117" s="169" t="s">
        <v>297</v>
      </c>
      <c r="C117" s="170">
        <v>46</v>
      </c>
    </row>
    <row r="118" spans="1:3" ht="12.75">
      <c r="A118" s="168" t="s">
        <v>164</v>
      </c>
      <c r="B118" s="169" t="s">
        <v>219</v>
      </c>
      <c r="C118" s="170">
        <v>35</v>
      </c>
    </row>
    <row r="119" spans="1:11" ht="12.75">
      <c r="A119" s="262" t="s">
        <v>313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1:11" ht="12.75">
      <c r="A120" s="215" t="s">
        <v>314</v>
      </c>
      <c r="B120" s="216">
        <v>7.9</v>
      </c>
      <c r="C120" s="217">
        <v>1.71</v>
      </c>
      <c r="D120" s="218">
        <f aca="true" t="shared" si="43" ref="D120:D125">E120*C120/1000</f>
        <v>121.923</v>
      </c>
      <c r="E120" s="219">
        <f>G120+500</f>
        <v>71300</v>
      </c>
      <c r="F120" s="218">
        <f aca="true" t="shared" si="44" ref="F120:F125">G120*C120/1000</f>
        <v>121.068</v>
      </c>
      <c r="G120" s="219">
        <f>I120+500</f>
        <v>70800</v>
      </c>
      <c r="H120" s="218">
        <f aca="true" t="shared" si="45" ref="H120:H125">I120*C120/1000</f>
        <v>120.213</v>
      </c>
      <c r="I120" s="219">
        <f>K120+500</f>
        <v>70300</v>
      </c>
      <c r="J120" s="218">
        <f aca="true" t="shared" si="46" ref="J120:J125">K120*C120/1000</f>
        <v>119.358</v>
      </c>
      <c r="K120" s="46">
        <v>69800</v>
      </c>
    </row>
    <row r="121" spans="1:11" ht="12.75">
      <c r="A121" s="215" t="s">
        <v>315</v>
      </c>
      <c r="B121" s="216">
        <v>7.9</v>
      </c>
      <c r="C121" s="47">
        <v>2.18</v>
      </c>
      <c r="D121" s="89">
        <f t="shared" si="43"/>
        <v>152.6</v>
      </c>
      <c r="E121" s="219">
        <f aca="true" t="shared" si="47" ref="E121:E126">G121+500</f>
        <v>70000</v>
      </c>
      <c r="F121" s="89">
        <f t="shared" si="44"/>
        <v>151.51</v>
      </c>
      <c r="G121" s="219">
        <f aca="true" t="shared" si="48" ref="G121:G126">I121+500</f>
        <v>69500</v>
      </c>
      <c r="H121" s="89">
        <f t="shared" si="45"/>
        <v>150.42</v>
      </c>
      <c r="I121" s="219">
        <f aca="true" t="shared" si="49" ref="I121:I126">K121+500</f>
        <v>69000</v>
      </c>
      <c r="J121" s="89">
        <f t="shared" si="46"/>
        <v>149.33</v>
      </c>
      <c r="K121" s="46">
        <v>68500</v>
      </c>
    </row>
    <row r="122" spans="1:11" ht="12.75">
      <c r="A122" s="215" t="s">
        <v>316</v>
      </c>
      <c r="B122" s="216">
        <v>7.9</v>
      </c>
      <c r="C122" s="47">
        <v>2.81</v>
      </c>
      <c r="D122" s="89">
        <f t="shared" si="43"/>
        <v>196.7</v>
      </c>
      <c r="E122" s="219">
        <f t="shared" si="47"/>
        <v>70000</v>
      </c>
      <c r="F122" s="89">
        <f t="shared" si="44"/>
        <v>195.295</v>
      </c>
      <c r="G122" s="219">
        <f t="shared" si="48"/>
        <v>69500</v>
      </c>
      <c r="H122" s="89">
        <f t="shared" si="45"/>
        <v>193.89</v>
      </c>
      <c r="I122" s="219">
        <f t="shared" si="49"/>
        <v>69000</v>
      </c>
      <c r="J122" s="89">
        <f t="shared" si="46"/>
        <v>192.485</v>
      </c>
      <c r="K122" s="46">
        <v>68500</v>
      </c>
    </row>
    <row r="123" spans="1:11" ht="12.75">
      <c r="A123" s="215" t="s">
        <v>317</v>
      </c>
      <c r="B123" s="216">
        <v>7.9</v>
      </c>
      <c r="C123" s="47">
        <v>3.43</v>
      </c>
      <c r="D123" s="89">
        <f t="shared" si="43"/>
        <v>240.1</v>
      </c>
      <c r="E123" s="219">
        <f t="shared" si="47"/>
        <v>70000</v>
      </c>
      <c r="F123" s="89">
        <f t="shared" si="44"/>
        <v>238.385</v>
      </c>
      <c r="G123" s="219">
        <f t="shared" si="48"/>
        <v>69500</v>
      </c>
      <c r="H123" s="89">
        <f t="shared" si="45"/>
        <v>236.67</v>
      </c>
      <c r="I123" s="219">
        <f t="shared" si="49"/>
        <v>69000</v>
      </c>
      <c r="J123" s="89">
        <f t="shared" si="46"/>
        <v>234.955</v>
      </c>
      <c r="K123" s="46">
        <v>68500</v>
      </c>
    </row>
    <row r="124" spans="1:11" ht="12.75">
      <c r="A124" s="158" t="s">
        <v>318</v>
      </c>
      <c r="B124" s="216">
        <v>7.9</v>
      </c>
      <c r="C124" s="47">
        <v>4.07</v>
      </c>
      <c r="D124" s="89">
        <f t="shared" si="43"/>
        <v>279.609</v>
      </c>
      <c r="E124" s="219">
        <f t="shared" si="47"/>
        <v>68700</v>
      </c>
      <c r="F124" s="89">
        <f t="shared" si="44"/>
        <v>277.574</v>
      </c>
      <c r="G124" s="219">
        <f t="shared" si="48"/>
        <v>68200</v>
      </c>
      <c r="H124" s="89">
        <f t="shared" si="45"/>
        <v>275.539</v>
      </c>
      <c r="I124" s="219">
        <f t="shared" si="49"/>
        <v>67700</v>
      </c>
      <c r="J124" s="89">
        <f t="shared" si="46"/>
        <v>273.504</v>
      </c>
      <c r="K124" s="46">
        <v>67200</v>
      </c>
    </row>
    <row r="125" spans="1:11" ht="12.75">
      <c r="A125" s="158" t="s">
        <v>319</v>
      </c>
      <c r="B125" s="216">
        <v>7.9</v>
      </c>
      <c r="C125" s="47">
        <v>5.56</v>
      </c>
      <c r="D125" s="89">
        <f t="shared" si="43"/>
        <v>381.972</v>
      </c>
      <c r="E125" s="219">
        <f t="shared" si="47"/>
        <v>68700</v>
      </c>
      <c r="F125" s="89">
        <f t="shared" si="44"/>
        <v>379.192</v>
      </c>
      <c r="G125" s="219">
        <f t="shared" si="48"/>
        <v>68200</v>
      </c>
      <c r="H125" s="89">
        <f t="shared" si="45"/>
        <v>376.412</v>
      </c>
      <c r="I125" s="219">
        <f t="shared" si="49"/>
        <v>67700</v>
      </c>
      <c r="J125" s="89">
        <f t="shared" si="46"/>
        <v>373.632</v>
      </c>
      <c r="K125" s="46">
        <v>67200</v>
      </c>
    </row>
    <row r="126" spans="1:11" ht="12.75">
      <c r="A126" s="158" t="s">
        <v>320</v>
      </c>
      <c r="B126" s="216">
        <v>7.9</v>
      </c>
      <c r="C126" s="47">
        <v>9.3</v>
      </c>
      <c r="D126" s="89">
        <f>E126*C126/1000</f>
        <v>638.91</v>
      </c>
      <c r="E126" s="219">
        <f t="shared" si="47"/>
        <v>68700</v>
      </c>
      <c r="F126" s="89">
        <f>G126*C126/1000</f>
        <v>634.26</v>
      </c>
      <c r="G126" s="219">
        <f t="shared" si="48"/>
        <v>68200</v>
      </c>
      <c r="H126" s="89">
        <f>I126*C126/1000</f>
        <v>629.61</v>
      </c>
      <c r="I126" s="219">
        <f t="shared" si="49"/>
        <v>67700</v>
      </c>
      <c r="J126" s="89">
        <f>K126*C126/1000</f>
        <v>624.96</v>
      </c>
      <c r="K126" s="46">
        <v>67200</v>
      </c>
    </row>
  </sheetData>
  <sheetProtection/>
  <mergeCells count="21">
    <mergeCell ref="A119:K119"/>
    <mergeCell ref="C10:D10"/>
    <mergeCell ref="E10:F10"/>
    <mergeCell ref="G10:H10"/>
    <mergeCell ref="A12:J12"/>
    <mergeCell ref="A104:J104"/>
    <mergeCell ref="A93:J93"/>
    <mergeCell ref="A81:J81"/>
    <mergeCell ref="A86:J86"/>
    <mergeCell ref="A69:J69"/>
    <mergeCell ref="A64:J64"/>
    <mergeCell ref="Q29:R29"/>
    <mergeCell ref="A43:J43"/>
    <mergeCell ref="A49:J49"/>
    <mergeCell ref="A24:J24"/>
    <mergeCell ref="C1:J2"/>
    <mergeCell ref="C3:J4"/>
    <mergeCell ref="C5:J6"/>
    <mergeCell ref="A9:A11"/>
    <mergeCell ref="C9:J9"/>
    <mergeCell ref="I10:J10"/>
  </mergeCells>
  <printOptions horizontalCentered="1"/>
  <pageMargins left="0.3937007874015748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E34" sqref="E34"/>
    </sheetView>
  </sheetViews>
  <sheetFormatPr defaultColWidth="9.00390625" defaultRowHeight="12.75"/>
  <cols>
    <col min="1" max="1" width="20.75390625" style="0" customWidth="1"/>
    <col min="2" max="2" width="24.125" style="0" customWidth="1"/>
    <col min="3" max="3" width="21.875" style="0" customWidth="1"/>
  </cols>
  <sheetData>
    <row r="2" spans="1:6" ht="18">
      <c r="A2" s="296" t="s">
        <v>9</v>
      </c>
      <c r="B2" s="296"/>
      <c r="C2" s="296"/>
      <c r="D2" s="296"/>
      <c r="E2" s="296"/>
      <c r="F2" s="296"/>
    </row>
    <row r="3" ht="13.5" thickBot="1"/>
    <row r="4" spans="1:3" ht="41.25" thickBot="1">
      <c r="A4" s="1" t="s">
        <v>10</v>
      </c>
      <c r="B4" s="2" t="s">
        <v>11</v>
      </c>
      <c r="C4" s="12" t="s">
        <v>12</v>
      </c>
    </row>
    <row r="5" spans="1:3" ht="20.25">
      <c r="A5" s="3">
        <v>15</v>
      </c>
      <c r="B5" s="8">
        <v>21.3</v>
      </c>
      <c r="C5" s="7" t="s">
        <v>13</v>
      </c>
    </row>
    <row r="6" spans="1:3" ht="20.25">
      <c r="A6" s="6">
        <v>20</v>
      </c>
      <c r="B6" s="9">
        <v>26.8</v>
      </c>
      <c r="C6" s="13" t="s">
        <v>14</v>
      </c>
    </row>
    <row r="7" spans="1:3" ht="20.25">
      <c r="A7" s="4">
        <v>25</v>
      </c>
      <c r="B7" s="10">
        <v>33.5</v>
      </c>
      <c r="C7" s="13" t="s">
        <v>15</v>
      </c>
    </row>
    <row r="8" spans="1:3" ht="20.25">
      <c r="A8" s="4">
        <v>32</v>
      </c>
      <c r="B8" s="10">
        <v>42.3</v>
      </c>
      <c r="C8" s="13" t="s">
        <v>16</v>
      </c>
    </row>
    <row r="9" spans="1:3" ht="20.25">
      <c r="A9" s="4">
        <v>40</v>
      </c>
      <c r="B9" s="10">
        <v>48</v>
      </c>
      <c r="C9" s="13" t="s">
        <v>17</v>
      </c>
    </row>
    <row r="10" spans="1:3" ht="21" thickBot="1">
      <c r="A10" s="5">
        <v>50</v>
      </c>
      <c r="B10" s="11">
        <v>60</v>
      </c>
      <c r="C10" s="14" t="s">
        <v>18</v>
      </c>
    </row>
    <row r="12" spans="1:5" ht="12.75">
      <c r="A12" s="15"/>
      <c r="B12" s="15"/>
      <c r="C12" s="15"/>
      <c r="D12" s="15"/>
      <c r="E12" s="15"/>
    </row>
    <row r="13" spans="1:6" ht="18">
      <c r="A13" s="296" t="s">
        <v>9</v>
      </c>
      <c r="B13" s="296"/>
      <c r="C13" s="296"/>
      <c r="D13" s="296"/>
      <c r="E13" s="296"/>
      <c r="F13" s="296"/>
    </row>
    <row r="14" ht="13.5" thickBot="1"/>
    <row r="15" spans="1:3" ht="41.25" thickBot="1">
      <c r="A15" s="1" t="s">
        <v>10</v>
      </c>
      <c r="B15" s="2" t="s">
        <v>11</v>
      </c>
      <c r="C15" s="12" t="s">
        <v>12</v>
      </c>
    </row>
    <row r="16" spans="1:3" ht="20.25">
      <c r="A16" s="3">
        <v>15</v>
      </c>
      <c r="B16" s="8">
        <v>21.3</v>
      </c>
      <c r="C16" s="7" t="s">
        <v>13</v>
      </c>
    </row>
    <row r="17" spans="1:3" ht="20.25">
      <c r="A17" s="6">
        <v>20</v>
      </c>
      <c r="B17" s="9">
        <v>26.8</v>
      </c>
      <c r="C17" s="13" t="s">
        <v>14</v>
      </c>
    </row>
    <row r="18" spans="1:3" ht="20.25">
      <c r="A18" s="4">
        <v>25</v>
      </c>
      <c r="B18" s="10">
        <v>33.5</v>
      </c>
      <c r="C18" s="13" t="s">
        <v>15</v>
      </c>
    </row>
    <row r="19" spans="1:3" ht="20.25">
      <c r="A19" s="4">
        <v>32</v>
      </c>
      <c r="B19" s="10">
        <v>42.3</v>
      </c>
      <c r="C19" s="13" t="s">
        <v>16</v>
      </c>
    </row>
    <row r="20" spans="1:3" ht="20.25">
      <c r="A20" s="4">
        <v>40</v>
      </c>
      <c r="B20" s="10">
        <v>48</v>
      </c>
      <c r="C20" s="13" t="s">
        <v>17</v>
      </c>
    </row>
    <row r="21" spans="1:3" ht="21" thickBot="1">
      <c r="A21" s="5">
        <v>50</v>
      </c>
      <c r="B21" s="11">
        <v>60</v>
      </c>
      <c r="C21" s="14" t="s">
        <v>18</v>
      </c>
    </row>
    <row r="23" spans="1:5" ht="12.75">
      <c r="A23" s="15"/>
      <c r="B23" s="15"/>
      <c r="C23" s="15"/>
      <c r="D23" s="15"/>
      <c r="E23" s="15"/>
    </row>
    <row r="24" spans="1:6" ht="18">
      <c r="A24" s="296" t="s">
        <v>9</v>
      </c>
      <c r="B24" s="296"/>
      <c r="C24" s="296"/>
      <c r="D24" s="296"/>
      <c r="E24" s="296"/>
      <c r="F24" s="296"/>
    </row>
    <row r="25" ht="13.5" thickBot="1"/>
    <row r="26" spans="1:3" ht="41.25" thickBot="1">
      <c r="A26" s="1" t="s">
        <v>10</v>
      </c>
      <c r="B26" s="2" t="s">
        <v>11</v>
      </c>
      <c r="C26" s="12" t="s">
        <v>12</v>
      </c>
    </row>
    <row r="27" spans="1:3" ht="20.25">
      <c r="A27" s="3">
        <v>15</v>
      </c>
      <c r="B27" s="8">
        <v>21.3</v>
      </c>
      <c r="C27" s="7" t="s">
        <v>13</v>
      </c>
    </row>
    <row r="28" spans="1:3" ht="20.25">
      <c r="A28" s="6">
        <v>20</v>
      </c>
      <c r="B28" s="9">
        <v>26.8</v>
      </c>
      <c r="C28" s="13" t="s">
        <v>14</v>
      </c>
    </row>
    <row r="29" spans="1:3" ht="20.25">
      <c r="A29" s="4">
        <v>25</v>
      </c>
      <c r="B29" s="10">
        <v>33.5</v>
      </c>
      <c r="C29" s="13" t="s">
        <v>15</v>
      </c>
    </row>
    <row r="30" spans="1:3" ht="20.25">
      <c r="A30" s="4">
        <v>32</v>
      </c>
      <c r="B30" s="10">
        <v>42.3</v>
      </c>
      <c r="C30" s="13" t="s">
        <v>16</v>
      </c>
    </row>
    <row r="31" spans="1:3" ht="20.25">
      <c r="A31" s="4">
        <v>40</v>
      </c>
      <c r="B31" s="10">
        <v>48</v>
      </c>
      <c r="C31" s="13" t="s">
        <v>17</v>
      </c>
    </row>
    <row r="32" spans="1:3" ht="21" thickBot="1">
      <c r="A32" s="5">
        <v>50</v>
      </c>
      <c r="B32" s="11">
        <v>60</v>
      </c>
      <c r="C32" s="14" t="s">
        <v>18</v>
      </c>
    </row>
  </sheetData>
  <sheetProtection/>
  <mergeCells count="3">
    <mergeCell ref="A2:F2"/>
    <mergeCell ref="A13:F13"/>
    <mergeCell ref="A24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 Волга 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Волга Трейд</dc:creator>
  <cp:keywords/>
  <dc:description/>
  <cp:lastModifiedBy>User</cp:lastModifiedBy>
  <cp:lastPrinted>2018-01-30T13:58:07Z</cp:lastPrinted>
  <dcterms:created xsi:type="dcterms:W3CDTF">2010-03-25T10:21:27Z</dcterms:created>
  <dcterms:modified xsi:type="dcterms:W3CDTF">2018-01-30T14:01:33Z</dcterms:modified>
  <cp:category/>
  <cp:version/>
  <cp:contentType/>
  <cp:contentStatus/>
</cp:coreProperties>
</file>