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-лист новый" sheetId="1" r:id="rId1"/>
  </sheets>
  <definedNames>
    <definedName name="_xlnm.Print_Area" localSheetId="0">'прайс-лист новый'!$A$1:$I$50</definedName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<sst xmlns="http://schemas.openxmlformats.org/spreadsheetml/2006/main" count="118" uniqueCount="35">
  <si>
    <t xml:space="preserve">ООО "Молодежный центр»                                                                                                    Прайс-лист </t>
  </si>
  <si>
    <t>Толщина    (мм)</t>
  </si>
  <si>
    <t>Ширина    (мм)</t>
  </si>
  <si>
    <t>Длина    (мм)</t>
  </si>
  <si>
    <t>Вес (тн)</t>
  </si>
  <si>
    <t>Вид    продукции</t>
  </si>
  <si>
    <t>Марка</t>
  </si>
  <si>
    <t>Вытяжка</t>
  </si>
  <si>
    <t>Цена с НДС    (руб.)</t>
  </si>
  <si>
    <t>рулон</t>
  </si>
  <si>
    <t>08 ПС</t>
  </si>
  <si>
    <t>Г</t>
  </si>
  <si>
    <t>08ПС</t>
  </si>
  <si>
    <t>ВГ</t>
  </si>
  <si>
    <t>08 пс</t>
  </si>
  <si>
    <t>06ФБЮАР</t>
  </si>
  <si>
    <t>ОСВ</t>
  </si>
  <si>
    <t>08Ю</t>
  </si>
  <si>
    <t>08пс</t>
  </si>
  <si>
    <t>лист</t>
  </si>
  <si>
    <t>08 Ю</t>
  </si>
  <si>
    <t>Оцинкованный</t>
  </si>
  <si>
    <t>О2</t>
  </si>
  <si>
    <t>скл</t>
  </si>
  <si>
    <t>Горячекатанный</t>
  </si>
  <si>
    <t>Ст1 пс</t>
  </si>
  <si>
    <t>Ст3 пс</t>
  </si>
  <si>
    <t>Ст 3сп</t>
  </si>
  <si>
    <t>рифл</t>
  </si>
  <si>
    <t>Ст3сп</t>
  </si>
  <si>
    <t xml:space="preserve">                                                                                          </t>
  </si>
  <si>
    <t xml:space="preserve"> - на данную позицию выставлен счет на оплату</t>
  </si>
  <si>
    <t>За порубку рулона в лист доплата 500 руб. / тн</t>
  </si>
  <si>
    <t xml:space="preserve"> </t>
  </si>
  <si>
    <t xml:space="preserve">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</si>
</sst>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00"/>
  </numFmts>
  <fonts count="24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65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4" fontId="19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0" fillId="0" borderId="0" xfId="0" applyFill="1" applyAlignment="1">
      <alignment/>
    </xf>
    <xf numFmtId="164" fontId="20" fillId="0" borderId="10" xfId="0" applyFont="1" applyFill="1" applyBorder="1" applyAlignment="1">
      <alignment horizontal="center" wrapText="1"/>
    </xf>
    <xf numFmtId="164" fontId="19" fillId="0" borderId="0" xfId="0" applyFont="1" applyFill="1" applyAlignment="1">
      <alignment horizontal="center"/>
    </xf>
    <xf numFmtId="165" fontId="19" fillId="0" borderId="11" xfId="0" applyNumberFormat="1" applyFont="1" applyFill="1" applyBorder="1" applyAlignment="1">
      <alignment horizontal="center" vertical="top" wrapText="1"/>
    </xf>
    <xf numFmtId="164" fontId="19" fillId="0" borderId="12" xfId="0" applyFont="1" applyFill="1" applyBorder="1" applyAlignment="1">
      <alignment horizontal="center" vertical="top" wrapText="1"/>
    </xf>
    <xf numFmtId="165" fontId="19" fillId="0" borderId="12" xfId="0" applyNumberFormat="1" applyFont="1" applyFill="1" applyBorder="1" applyAlignment="1">
      <alignment horizontal="center" vertical="top" wrapText="1"/>
    </xf>
    <xf numFmtId="166" fontId="19" fillId="0" borderId="12" xfId="0" applyNumberFormat="1" applyFont="1" applyFill="1" applyBorder="1" applyAlignment="1">
      <alignment horizontal="center" vertical="top" wrapText="1"/>
    </xf>
    <xf numFmtId="166" fontId="19" fillId="0" borderId="13" xfId="0" applyNumberFormat="1" applyFont="1" applyFill="1" applyBorder="1" applyAlignment="1">
      <alignment horizontal="center" vertical="top" wrapText="1"/>
    </xf>
    <xf numFmtId="165" fontId="21" fillId="0" borderId="11" xfId="0" applyNumberFormat="1" applyFont="1" applyFill="1" applyBorder="1" applyAlignment="1">
      <alignment horizontal="center" wrapText="1"/>
    </xf>
    <xf numFmtId="164" fontId="19" fillId="0" borderId="12" xfId="0" applyFont="1" applyFill="1" applyBorder="1" applyAlignment="1">
      <alignment horizontal="center" wrapText="1"/>
    </xf>
    <xf numFmtId="165" fontId="21" fillId="0" borderId="12" xfId="0" applyNumberFormat="1" applyFont="1" applyFill="1" applyBorder="1" applyAlignment="1">
      <alignment horizontal="center" wrapText="1"/>
    </xf>
    <xf numFmtId="165" fontId="19" fillId="0" borderId="12" xfId="0" applyNumberFormat="1" applyFont="1" applyFill="1" applyBorder="1" applyAlignment="1">
      <alignment horizontal="center" wrapText="1"/>
    </xf>
    <xf numFmtId="166" fontId="21" fillId="0" borderId="12" xfId="0" applyNumberFormat="1" applyFont="1" applyFill="1" applyBorder="1" applyAlignment="1">
      <alignment horizontal="center" wrapText="1"/>
    </xf>
    <xf numFmtId="166" fontId="21" fillId="2" borderId="13" xfId="0" applyNumberFormat="1" applyFont="1" applyFill="1" applyBorder="1" applyAlignment="1">
      <alignment horizontal="center" vertical="top" wrapText="1"/>
    </xf>
    <xf numFmtId="165" fontId="21" fillId="0" borderId="11" xfId="0" applyNumberFormat="1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/>
    </xf>
    <xf numFmtId="165" fontId="21" fillId="0" borderId="12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6" fontId="21" fillId="0" borderId="12" xfId="0" applyNumberFormat="1" applyFont="1" applyFill="1" applyBorder="1" applyAlignment="1">
      <alignment horizontal="center"/>
    </xf>
    <xf numFmtId="164" fontId="0" fillId="2" borderId="0" xfId="0" applyFill="1" applyAlignment="1">
      <alignment/>
    </xf>
    <xf numFmtId="165" fontId="21" fillId="2" borderId="11" xfId="0" applyNumberFormat="1" applyFont="1" applyFill="1" applyBorder="1" applyAlignment="1">
      <alignment horizontal="center"/>
    </xf>
    <xf numFmtId="164" fontId="19" fillId="2" borderId="12" xfId="0" applyFont="1" applyFill="1" applyBorder="1" applyAlignment="1">
      <alignment horizontal="center"/>
    </xf>
    <xf numFmtId="165" fontId="21" fillId="2" borderId="12" xfId="0" applyNumberFormat="1" applyFont="1" applyFill="1" applyBorder="1" applyAlignment="1">
      <alignment horizontal="center"/>
    </xf>
    <xf numFmtId="165" fontId="19" fillId="2" borderId="12" xfId="0" applyNumberFormat="1" applyFont="1" applyFill="1" applyBorder="1" applyAlignment="1">
      <alignment horizontal="center"/>
    </xf>
    <xf numFmtId="166" fontId="21" fillId="2" borderId="12" xfId="0" applyNumberFormat="1" applyFont="1" applyFill="1" applyBorder="1" applyAlignment="1">
      <alignment horizontal="center"/>
    </xf>
    <xf numFmtId="166" fontId="21" fillId="0" borderId="13" xfId="0" applyNumberFormat="1" applyFont="1" applyFill="1" applyBorder="1" applyAlignment="1">
      <alignment horizontal="center" vertical="top" wrapText="1"/>
    </xf>
    <xf numFmtId="166" fontId="21" fillId="0" borderId="13" xfId="0" applyNumberFormat="1" applyFont="1" applyFill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4" fontId="19" fillId="2" borderId="14" xfId="0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19" fillId="15" borderId="15" xfId="0" applyFont="1" applyFill="1" applyBorder="1" applyAlignment="1">
      <alignment horizontal="center"/>
    </xf>
    <xf numFmtId="164" fontId="19" fillId="15" borderId="16" xfId="0" applyFont="1" applyFill="1" applyBorder="1" applyAlignment="1">
      <alignment horizontal="center"/>
    </xf>
    <xf numFmtId="164" fontId="21" fillId="15" borderId="16" xfId="0" applyFont="1" applyFill="1" applyBorder="1" applyAlignment="1">
      <alignment horizontal="center"/>
    </xf>
    <xf numFmtId="164" fontId="19" fillId="15" borderId="17" xfId="0" applyFont="1" applyFill="1" applyBorder="1" applyAlignment="1">
      <alignment horizontal="center"/>
    </xf>
    <xf numFmtId="164" fontId="21" fillId="0" borderId="15" xfId="0" applyFont="1" applyFill="1" applyBorder="1" applyAlignment="1">
      <alignment horizontal="center"/>
    </xf>
    <xf numFmtId="164" fontId="19" fillId="2" borderId="16" xfId="0" applyFont="1" applyFill="1" applyBorder="1" applyAlignment="1">
      <alignment horizontal="center"/>
    </xf>
    <xf numFmtId="164" fontId="21" fillId="0" borderId="16" xfId="0" applyFont="1" applyFill="1" applyBorder="1" applyAlignment="1">
      <alignment horizontal="center"/>
    </xf>
    <xf numFmtId="164" fontId="21" fillId="0" borderId="17" xfId="0" applyFont="1" applyFill="1" applyBorder="1" applyAlignment="1">
      <alignment horizontal="center"/>
    </xf>
    <xf numFmtId="164" fontId="22" fillId="0" borderId="0" xfId="0" applyFont="1" applyFill="1" applyAlignment="1">
      <alignment/>
    </xf>
    <xf numFmtId="164" fontId="19" fillId="0" borderId="16" xfId="0" applyFont="1" applyFill="1" applyBorder="1" applyAlignment="1">
      <alignment horizontal="center"/>
    </xf>
    <xf numFmtId="165" fontId="21" fillId="0" borderId="0" xfId="0" applyNumberFormat="1" applyFont="1" applyFill="1" applyAlignment="1">
      <alignment horizontal="center"/>
    </xf>
    <xf numFmtId="164" fontId="19" fillId="18" borderId="14" xfId="0" applyFont="1" applyFill="1" applyBorder="1" applyAlignment="1">
      <alignment horizontal="center"/>
    </xf>
    <xf numFmtId="167" fontId="21" fillId="0" borderId="12" xfId="0" applyNumberFormat="1" applyFont="1" applyFill="1" applyBorder="1" applyAlignment="1">
      <alignment horizontal="center"/>
    </xf>
    <xf numFmtId="166" fontId="21" fillId="2" borderId="13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21" fillId="2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165" fontId="23" fillId="0" borderId="0" xfId="0" applyNumberFormat="1" applyFont="1" applyFill="1" applyBorder="1" applyAlignment="1">
      <alignment/>
    </xf>
    <xf numFmtId="165" fontId="23" fillId="5" borderId="0" xfId="0" applyNumberFormat="1" applyFont="1" applyFill="1" applyAlignment="1">
      <alignment horizontal="center"/>
    </xf>
    <xf numFmtId="164" fontId="23" fillId="0" borderId="0" xfId="0" applyFont="1" applyBorder="1" applyAlignment="1">
      <alignment horizontal="left"/>
    </xf>
    <xf numFmtId="165" fontId="23" fillId="0" borderId="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tabSelected="1" zoomScale="160" zoomScaleNormal="160" workbookViewId="0" topLeftCell="A31">
      <selection activeCell="E5" sqref="E5"/>
    </sheetView>
  </sheetViews>
  <sheetFormatPr defaultColWidth="9.140625" defaultRowHeight="12.75"/>
  <cols>
    <col min="1" max="1" width="2.7109375" style="0" customWidth="1"/>
    <col min="2" max="2" width="9.28125" style="1" customWidth="1"/>
    <col min="3" max="3" width="7.57421875" style="2" customWidth="1"/>
    <col min="4" max="4" width="7.00390625" style="2" customWidth="1"/>
    <col min="5" max="5" width="8.8515625" style="2" customWidth="1"/>
    <col min="6" max="6" width="14.7109375" style="0" customWidth="1"/>
    <col min="7" max="7" width="12.00390625" style="2" customWidth="1"/>
    <col min="8" max="8" width="9.57421875" style="2" customWidth="1"/>
    <col min="9" max="9" width="11.421875" style="3" customWidth="1"/>
    <col min="10" max="10" width="12.7109375" style="4" customWidth="1"/>
    <col min="11" max="11" width="8.140625" style="5" customWidth="1"/>
    <col min="12" max="12" width="7.421875" style="0" customWidth="1"/>
    <col min="13" max="13" width="16.28125" style="6" customWidth="1"/>
    <col min="14" max="14" width="14.140625" style="7" customWidth="1"/>
    <col min="15" max="15" width="13.140625" style="0" customWidth="1"/>
    <col min="17" max="17" width="9.421875" style="0" customWidth="1"/>
  </cols>
  <sheetData>
    <row r="1" spans="2:10" s="8" customFormat="1" ht="30.75" customHeight="1">
      <c r="B1" s="9" t="s">
        <v>0</v>
      </c>
      <c r="C1" s="9"/>
      <c r="D1" s="9"/>
      <c r="E1" s="9"/>
      <c r="F1" s="9"/>
      <c r="G1" s="9"/>
      <c r="H1" s="9"/>
      <c r="I1" s="9"/>
      <c r="J1" s="10"/>
    </row>
    <row r="2" spans="2:10" s="8" customFormat="1" ht="27.75">
      <c r="B2" s="11" t="s">
        <v>1</v>
      </c>
      <c r="C2" s="12" t="s">
        <v>2</v>
      </c>
      <c r="D2" s="12" t="s">
        <v>3</v>
      </c>
      <c r="E2" s="13" t="s">
        <v>4</v>
      </c>
      <c r="F2" s="13" t="s">
        <v>5</v>
      </c>
      <c r="G2" s="14" t="s">
        <v>6</v>
      </c>
      <c r="H2" s="14" t="s">
        <v>7</v>
      </c>
      <c r="I2" s="15" t="s">
        <v>8</v>
      </c>
      <c r="J2"/>
    </row>
    <row r="3" spans="2:10" s="8" customFormat="1" ht="12" customHeight="1">
      <c r="B3" s="16">
        <v>0.4</v>
      </c>
      <c r="C3" s="17">
        <v>1230</v>
      </c>
      <c r="D3" s="17"/>
      <c r="E3" s="18">
        <v>6.92</v>
      </c>
      <c r="F3" s="19" t="s">
        <v>9</v>
      </c>
      <c r="G3" s="20" t="s">
        <v>10</v>
      </c>
      <c r="H3" s="20" t="s">
        <v>11</v>
      </c>
      <c r="I3" s="21"/>
      <c r="J3" s="10"/>
    </row>
    <row r="4" spans="2:10" s="8" customFormat="1" ht="13.5" customHeight="1">
      <c r="B4" s="22">
        <v>0.5</v>
      </c>
      <c r="C4" s="23">
        <v>1250</v>
      </c>
      <c r="D4" s="23"/>
      <c r="E4" s="24">
        <v>6.79</v>
      </c>
      <c r="F4" s="25" t="s">
        <v>9</v>
      </c>
      <c r="G4" s="26" t="s">
        <v>12</v>
      </c>
      <c r="H4" s="26" t="s">
        <v>13</v>
      </c>
      <c r="I4" s="21"/>
      <c r="J4" s="10"/>
    </row>
    <row r="5" spans="2:10" s="8" customFormat="1" ht="13.5" customHeight="1">
      <c r="B5" s="22">
        <v>0.5</v>
      </c>
      <c r="C5" s="23">
        <v>1360</v>
      </c>
      <c r="D5" s="23"/>
      <c r="E5" s="24">
        <v>6.97</v>
      </c>
      <c r="F5" s="25" t="s">
        <v>9</v>
      </c>
      <c r="G5" s="26" t="s">
        <v>14</v>
      </c>
      <c r="H5" s="26" t="s">
        <v>13</v>
      </c>
      <c r="I5" s="21"/>
      <c r="J5" s="10"/>
    </row>
    <row r="6" spans="2:10" s="8" customFormat="1" ht="13.5" customHeight="1">
      <c r="B6" s="22">
        <v>0.5</v>
      </c>
      <c r="C6" s="23">
        <v>1357</v>
      </c>
      <c r="D6" s="23"/>
      <c r="E6" s="24">
        <v>9.13</v>
      </c>
      <c r="F6" s="25" t="s">
        <v>9</v>
      </c>
      <c r="G6" s="26" t="s">
        <v>14</v>
      </c>
      <c r="H6" s="26" t="s">
        <v>13</v>
      </c>
      <c r="I6" s="21"/>
      <c r="J6" s="10"/>
    </row>
    <row r="7" spans="2:10" s="8" customFormat="1" ht="13.5" customHeight="1">
      <c r="B7" s="22">
        <v>0.5</v>
      </c>
      <c r="C7" s="23">
        <v>1485</v>
      </c>
      <c r="D7" s="23"/>
      <c r="E7" s="24">
        <v>4.94</v>
      </c>
      <c r="F7" s="25" t="s">
        <v>9</v>
      </c>
      <c r="G7" s="26" t="s">
        <v>12</v>
      </c>
      <c r="H7" s="26" t="s">
        <v>13</v>
      </c>
      <c r="I7" s="21"/>
      <c r="J7" s="10"/>
    </row>
    <row r="8" spans="2:10" s="8" customFormat="1" ht="13.5" customHeight="1">
      <c r="B8" s="22">
        <v>0.5</v>
      </c>
      <c r="C8" s="23">
        <v>1485</v>
      </c>
      <c r="D8" s="23"/>
      <c r="E8" s="24">
        <v>5.11</v>
      </c>
      <c r="F8" s="25" t="s">
        <v>9</v>
      </c>
      <c r="G8" s="26" t="s">
        <v>12</v>
      </c>
      <c r="H8" s="26" t="s">
        <v>13</v>
      </c>
      <c r="I8" s="21"/>
      <c r="J8"/>
    </row>
    <row r="9" spans="2:10" s="8" customFormat="1" ht="13.5" customHeight="1">
      <c r="B9" s="22">
        <v>0.5</v>
      </c>
      <c r="C9" s="23">
        <v>1485</v>
      </c>
      <c r="D9" s="23"/>
      <c r="E9" s="24">
        <v>5.27</v>
      </c>
      <c r="F9" s="25" t="s">
        <v>9</v>
      </c>
      <c r="G9" s="26" t="s">
        <v>12</v>
      </c>
      <c r="H9" s="26" t="s">
        <v>13</v>
      </c>
      <c r="I9" s="21"/>
      <c r="J9" s="10"/>
    </row>
    <row r="10" spans="2:64" s="27" customFormat="1" ht="13.5" customHeight="1">
      <c r="B10" s="28">
        <v>0.6</v>
      </c>
      <c r="C10" s="29">
        <v>1000</v>
      </c>
      <c r="D10" s="29"/>
      <c r="E10" s="30">
        <v>9.29</v>
      </c>
      <c r="F10" s="31" t="s">
        <v>9</v>
      </c>
      <c r="G10" s="32" t="s">
        <v>15</v>
      </c>
      <c r="H10" s="32" t="s">
        <v>16</v>
      </c>
      <c r="I10" s="33"/>
      <c r="J1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2:64" s="27" customFormat="1" ht="13.5" customHeight="1">
      <c r="B11" s="28">
        <v>0.6</v>
      </c>
      <c r="C11" s="29">
        <v>1060</v>
      </c>
      <c r="D11" s="29"/>
      <c r="E11" s="30">
        <v>6.85</v>
      </c>
      <c r="F11" s="31" t="s">
        <v>9</v>
      </c>
      <c r="G11" s="32" t="s">
        <v>15</v>
      </c>
      <c r="H11" s="32" t="s">
        <v>16</v>
      </c>
      <c r="I11" s="33"/>
      <c r="J11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2:64" s="27" customFormat="1" ht="13.5" customHeight="1">
      <c r="B12" s="28">
        <v>0.6</v>
      </c>
      <c r="C12" s="29">
        <v>1280</v>
      </c>
      <c r="D12" s="29"/>
      <c r="E12" s="30">
        <v>7.33</v>
      </c>
      <c r="F12" s="31" t="s">
        <v>9</v>
      </c>
      <c r="G12" s="32" t="s">
        <v>17</v>
      </c>
      <c r="H12" s="32" t="s">
        <v>13</v>
      </c>
      <c r="I12" s="33"/>
      <c r="J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2:64" s="27" customFormat="1" ht="13.5" customHeight="1">
      <c r="B13" s="28">
        <v>0.6</v>
      </c>
      <c r="C13" s="29">
        <v>1250</v>
      </c>
      <c r="D13" s="29"/>
      <c r="E13" s="30">
        <v>5.8</v>
      </c>
      <c r="F13" s="31" t="s">
        <v>9</v>
      </c>
      <c r="G13" s="32" t="s">
        <v>18</v>
      </c>
      <c r="H13" s="32" t="s">
        <v>13</v>
      </c>
      <c r="I13" s="33"/>
      <c r="J1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2:64" s="27" customFormat="1" ht="13.5" customHeight="1">
      <c r="B14" s="28">
        <v>0.6</v>
      </c>
      <c r="C14" s="29">
        <v>1335</v>
      </c>
      <c r="D14" s="29"/>
      <c r="E14" s="30">
        <v>6.32</v>
      </c>
      <c r="F14" s="31" t="s">
        <v>9</v>
      </c>
      <c r="G14" s="32" t="s">
        <v>15</v>
      </c>
      <c r="H14" s="32" t="s">
        <v>16</v>
      </c>
      <c r="I14" s="33"/>
      <c r="J1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2:64" s="27" customFormat="1" ht="13.5" customHeight="1">
      <c r="B15" s="28">
        <v>0.6</v>
      </c>
      <c r="C15" s="29">
        <v>1335</v>
      </c>
      <c r="D15" s="29"/>
      <c r="E15" s="30">
        <v>9.27</v>
      </c>
      <c r="F15" s="31" t="s">
        <v>9</v>
      </c>
      <c r="G15" s="32" t="s">
        <v>15</v>
      </c>
      <c r="H15" s="32" t="s">
        <v>16</v>
      </c>
      <c r="I15" s="33"/>
      <c r="J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2:10" s="8" customFormat="1" ht="13.5" customHeight="1">
      <c r="B16" s="22">
        <v>1</v>
      </c>
      <c r="C16" s="23">
        <v>1250</v>
      </c>
      <c r="D16" s="23"/>
      <c r="E16" s="24">
        <v>3.74</v>
      </c>
      <c r="F16" s="25" t="s">
        <v>9</v>
      </c>
      <c r="G16" s="26" t="s">
        <v>12</v>
      </c>
      <c r="H16" s="26" t="s">
        <v>11</v>
      </c>
      <c r="I16" s="33"/>
      <c r="J16"/>
    </row>
    <row r="17" spans="2:10" s="8" customFormat="1" ht="12" customHeight="1">
      <c r="B17" s="22">
        <v>1.2</v>
      </c>
      <c r="C17" s="23">
        <v>1250</v>
      </c>
      <c r="D17" s="23">
        <v>2500</v>
      </c>
      <c r="E17" s="24">
        <v>0.11</v>
      </c>
      <c r="F17" s="31" t="s">
        <v>19</v>
      </c>
      <c r="G17" s="26" t="s">
        <v>10</v>
      </c>
      <c r="H17" s="26" t="s">
        <v>11</v>
      </c>
      <c r="I17" s="34"/>
      <c r="J17"/>
    </row>
    <row r="18" spans="2:9" s="8" customFormat="1" ht="12" customHeight="1">
      <c r="B18" s="22">
        <v>1.2</v>
      </c>
      <c r="C18" s="23">
        <v>1250</v>
      </c>
      <c r="D18" s="23"/>
      <c r="E18" s="24">
        <f>SUM(6.18)</f>
        <v>6.18</v>
      </c>
      <c r="F18" s="25" t="s">
        <v>9</v>
      </c>
      <c r="G18" s="26" t="s">
        <v>10</v>
      </c>
      <c r="H18" s="26" t="s">
        <v>11</v>
      </c>
      <c r="I18" s="34"/>
    </row>
    <row r="19" spans="2:10" s="8" customFormat="1" ht="12" customHeight="1">
      <c r="B19" s="22">
        <v>1.5</v>
      </c>
      <c r="C19" s="23">
        <v>1250</v>
      </c>
      <c r="D19" s="23">
        <v>2500</v>
      </c>
      <c r="E19" s="24">
        <f>SUM(6.9-0.55-0.73-1.02)</f>
        <v>4.600000000000001</v>
      </c>
      <c r="F19" s="31" t="s">
        <v>19</v>
      </c>
      <c r="G19" s="26" t="s">
        <v>10</v>
      </c>
      <c r="H19" s="26" t="s">
        <v>11</v>
      </c>
      <c r="I19" s="34"/>
      <c r="J19"/>
    </row>
    <row r="20" spans="2:10" s="8" customFormat="1" ht="12" customHeight="1">
      <c r="B20" s="22">
        <v>2</v>
      </c>
      <c r="C20" s="23">
        <v>1250</v>
      </c>
      <c r="D20" s="23">
        <v>2500</v>
      </c>
      <c r="E20" s="24">
        <f>SUM(6.26-0.7-1-1.6-1.45)</f>
        <v>1.5099999999999996</v>
      </c>
      <c r="F20" s="25" t="s">
        <v>19</v>
      </c>
      <c r="G20" s="26" t="s">
        <v>10</v>
      </c>
      <c r="H20" s="26" t="s">
        <v>11</v>
      </c>
      <c r="I20" s="34"/>
      <c r="J20"/>
    </row>
    <row r="21" spans="2:10" s="8" customFormat="1" ht="12" customHeight="1">
      <c r="B21" s="22">
        <v>2</v>
      </c>
      <c r="C21" s="23">
        <v>1250</v>
      </c>
      <c r="D21" s="23">
        <v>2500</v>
      </c>
      <c r="E21" s="24">
        <f>SUM(0.3)</f>
        <v>0.3</v>
      </c>
      <c r="F21" s="25" t="s">
        <v>19</v>
      </c>
      <c r="G21" s="26" t="s">
        <v>10</v>
      </c>
      <c r="H21" s="26" t="s">
        <v>11</v>
      </c>
      <c r="I21" s="34"/>
      <c r="J21"/>
    </row>
    <row r="22" spans="2:10" s="8" customFormat="1" ht="12" customHeight="1">
      <c r="B22" s="22">
        <v>2</v>
      </c>
      <c r="C22" s="23">
        <v>1550</v>
      </c>
      <c r="D22" s="23"/>
      <c r="E22" s="24">
        <v>9.57</v>
      </c>
      <c r="F22" s="25" t="s">
        <v>9</v>
      </c>
      <c r="G22" s="26" t="s">
        <v>20</v>
      </c>
      <c r="H22" s="26" t="s">
        <v>13</v>
      </c>
      <c r="I22" s="34"/>
      <c r="J22"/>
    </row>
    <row r="23" spans="2:10" s="8" customFormat="1" ht="14.25">
      <c r="B23" s="22"/>
      <c r="C23" s="23"/>
      <c r="D23" s="23"/>
      <c r="E23" s="24">
        <f>SUM(E3:E22)</f>
        <v>115.99999999999999</v>
      </c>
      <c r="F23" s="25"/>
      <c r="G23" s="26"/>
      <c r="H23" s="26"/>
      <c r="I23" s="34"/>
      <c r="J23" s="35"/>
    </row>
    <row r="24" spans="1:64" ht="14.25">
      <c r="A24" s="8"/>
      <c r="B24" s="36"/>
      <c r="C24" s="36"/>
      <c r="D24" s="36"/>
      <c r="E24" s="36"/>
      <c r="F24" s="36"/>
      <c r="G24" s="36"/>
      <c r="H24" s="36"/>
      <c r="I24" s="36"/>
      <c r="J24" s="3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14.25">
      <c r="A25" s="8"/>
      <c r="B25" s="38"/>
      <c r="C25" s="39"/>
      <c r="D25" s="39"/>
      <c r="E25" s="39"/>
      <c r="F25" s="40" t="s">
        <v>21</v>
      </c>
      <c r="G25" s="39"/>
      <c r="H25" s="39"/>
      <c r="I25" s="41"/>
      <c r="J25" s="3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4.25">
      <c r="A26" s="8"/>
      <c r="B26" s="42">
        <v>0.4</v>
      </c>
      <c r="C26" s="43">
        <v>1250</v>
      </c>
      <c r="D26" s="44"/>
      <c r="E26" s="44">
        <v>5.96</v>
      </c>
      <c r="F26" s="44" t="s">
        <v>9</v>
      </c>
      <c r="G26" s="44" t="s">
        <v>22</v>
      </c>
      <c r="H26" s="44"/>
      <c r="I26" s="45"/>
      <c r="J26" s="3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4.25">
      <c r="A27" s="8"/>
      <c r="B27" s="42">
        <v>0.5</v>
      </c>
      <c r="C27" s="43">
        <v>1060</v>
      </c>
      <c r="D27" s="44"/>
      <c r="E27" s="44">
        <v>5.78</v>
      </c>
      <c r="F27" s="44" t="s">
        <v>9</v>
      </c>
      <c r="G27" s="44" t="s">
        <v>22</v>
      </c>
      <c r="H27" s="44"/>
      <c r="I27" s="45"/>
      <c r="J27" s="3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4.25">
      <c r="A28" s="8"/>
      <c r="B28" s="42">
        <v>0.5</v>
      </c>
      <c r="C28" s="43">
        <v>1250</v>
      </c>
      <c r="D28" s="44"/>
      <c r="E28" s="44">
        <v>4.98</v>
      </c>
      <c r="F28" s="44" t="s">
        <v>9</v>
      </c>
      <c r="G28" s="44" t="s">
        <v>22</v>
      </c>
      <c r="H28" s="44"/>
      <c r="I28" s="45"/>
      <c r="J28" s="3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ht="14.25">
      <c r="A29" s="8"/>
      <c r="B29" s="42">
        <v>0.5</v>
      </c>
      <c r="C29" s="43">
        <v>1250</v>
      </c>
      <c r="D29" s="44"/>
      <c r="E29" s="44">
        <v>4.8</v>
      </c>
      <c r="F29" s="44" t="s">
        <v>9</v>
      </c>
      <c r="G29" s="44" t="s">
        <v>22</v>
      </c>
      <c r="H29" s="44"/>
      <c r="I29" s="45"/>
      <c r="J29" s="3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14.25">
      <c r="A30" s="8"/>
      <c r="B30" s="42">
        <v>0.5</v>
      </c>
      <c r="C30" s="43">
        <v>1250</v>
      </c>
      <c r="D30" s="44"/>
      <c r="E30" s="44">
        <v>5.04</v>
      </c>
      <c r="F30" s="44" t="s">
        <v>9</v>
      </c>
      <c r="G30" s="44" t="s">
        <v>22</v>
      </c>
      <c r="H30" s="44"/>
      <c r="I30" s="45"/>
      <c r="J30" s="3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4.25">
      <c r="A31" s="8"/>
      <c r="B31" s="42">
        <v>0.5</v>
      </c>
      <c r="C31" s="43">
        <v>1250</v>
      </c>
      <c r="D31" s="44"/>
      <c r="E31" s="44">
        <v>5.07</v>
      </c>
      <c r="F31" s="44" t="s">
        <v>9</v>
      </c>
      <c r="G31" s="44" t="s">
        <v>22</v>
      </c>
      <c r="H31" s="44"/>
      <c r="I31" s="45"/>
      <c r="J31" s="3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4.25">
      <c r="A32" s="8"/>
      <c r="B32" s="42">
        <v>0.5</v>
      </c>
      <c r="C32" s="43">
        <v>1250</v>
      </c>
      <c r="D32" s="44"/>
      <c r="E32" s="44">
        <v>6.44</v>
      </c>
      <c r="F32" s="44" t="s">
        <v>9</v>
      </c>
      <c r="G32" s="44" t="s">
        <v>22</v>
      </c>
      <c r="H32" s="44"/>
      <c r="I32" s="45"/>
      <c r="J32" s="3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2:37" s="46" customFormat="1" ht="14.25">
      <c r="B33" s="42">
        <v>0.6</v>
      </c>
      <c r="C33" s="47">
        <v>1250</v>
      </c>
      <c r="D33" s="44" t="s">
        <v>23</v>
      </c>
      <c r="E33" s="44">
        <v>4.58</v>
      </c>
      <c r="F33" s="44" t="s">
        <v>9</v>
      </c>
      <c r="G33" s="44" t="s">
        <v>22</v>
      </c>
      <c r="H33" s="44"/>
      <c r="I33" s="45"/>
      <c r="J33" s="4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2:37" s="46" customFormat="1" ht="14.25">
      <c r="B34" s="42">
        <v>0.6</v>
      </c>
      <c r="C34" s="47">
        <v>1250</v>
      </c>
      <c r="D34" s="44"/>
      <c r="E34" s="44">
        <v>6.8</v>
      </c>
      <c r="F34" s="44" t="s">
        <v>9</v>
      </c>
      <c r="G34" s="44" t="s">
        <v>22</v>
      </c>
      <c r="H34" s="44"/>
      <c r="I34" s="45"/>
      <c r="J34" s="4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2:15" s="46" customFormat="1" ht="14.25">
      <c r="B35" s="42">
        <v>0.6</v>
      </c>
      <c r="C35" s="47">
        <v>1250</v>
      </c>
      <c r="D35" s="44"/>
      <c r="E35" s="44">
        <v>5.02</v>
      </c>
      <c r="F35" s="44" t="s">
        <v>9</v>
      </c>
      <c r="G35" s="44" t="s">
        <v>22</v>
      </c>
      <c r="H35" s="44"/>
      <c r="I35" s="45"/>
      <c r="J35" s="48"/>
      <c r="K35" s="8"/>
      <c r="L35" s="8"/>
      <c r="M35" s="8"/>
      <c r="N35" s="8"/>
      <c r="O35" s="8"/>
    </row>
    <row r="36" spans="1:15" ht="14.25">
      <c r="A36" s="8"/>
      <c r="B36" s="49" t="s">
        <v>24</v>
      </c>
      <c r="C36" s="49"/>
      <c r="D36" s="49"/>
      <c r="E36" s="49"/>
      <c r="F36" s="49"/>
      <c r="G36" s="49"/>
      <c r="H36" s="49"/>
      <c r="I36" s="49"/>
      <c r="K36" s="8"/>
      <c r="L36" s="8"/>
      <c r="M36" s="8"/>
      <c r="N36" s="8"/>
      <c r="O36" s="8"/>
    </row>
    <row r="37" spans="1:15" ht="14.25">
      <c r="A37" s="8"/>
      <c r="B37" s="22">
        <v>2</v>
      </c>
      <c r="C37" s="23">
        <v>1250</v>
      </c>
      <c r="D37" s="23">
        <v>2500</v>
      </c>
      <c r="E37" s="50">
        <v>7.92</v>
      </c>
      <c r="F37" s="25" t="s">
        <v>19</v>
      </c>
      <c r="G37" s="26" t="s">
        <v>25</v>
      </c>
      <c r="H37" s="26"/>
      <c r="I37" s="51"/>
      <c r="K37" s="8"/>
      <c r="L37" s="8"/>
      <c r="M37" s="8"/>
      <c r="N37" s="8"/>
      <c r="O37" s="8"/>
    </row>
    <row r="38" spans="1:15" ht="14.25">
      <c r="A38" s="8"/>
      <c r="B38" s="22">
        <v>2</v>
      </c>
      <c r="C38" s="23">
        <v>1250</v>
      </c>
      <c r="D38" s="23">
        <v>2500</v>
      </c>
      <c r="E38" s="50">
        <f>SUM(7.67-0.05)</f>
        <v>7.62</v>
      </c>
      <c r="F38" s="25" t="s">
        <v>19</v>
      </c>
      <c r="G38" s="26" t="s">
        <v>26</v>
      </c>
      <c r="H38" s="26"/>
      <c r="I38" s="51"/>
      <c r="K38" s="8"/>
      <c r="L38" s="8"/>
      <c r="M38" s="8"/>
      <c r="N38" s="8"/>
      <c r="O38" s="8"/>
    </row>
    <row r="39" spans="1:15" ht="14.25">
      <c r="A39" s="8"/>
      <c r="B39" s="22">
        <v>3</v>
      </c>
      <c r="C39" s="23">
        <v>1250</v>
      </c>
      <c r="D39" s="23">
        <v>2500</v>
      </c>
      <c r="E39" s="50">
        <f>SUM(6.49-0.37-0.15-0.07-0.22-1.13)</f>
        <v>4.55</v>
      </c>
      <c r="F39" s="25" t="s">
        <v>19</v>
      </c>
      <c r="G39" s="26" t="s">
        <v>26</v>
      </c>
      <c r="H39" s="26"/>
      <c r="I39" s="51"/>
      <c r="K39" s="8"/>
      <c r="L39" s="8"/>
      <c r="M39" s="8"/>
      <c r="N39" s="8"/>
      <c r="O39" s="8"/>
    </row>
    <row r="40" spans="1:15" ht="14.25">
      <c r="A40" s="8"/>
      <c r="B40" s="22">
        <v>4</v>
      </c>
      <c r="C40" s="23">
        <v>1500</v>
      </c>
      <c r="D40" s="23">
        <v>6000</v>
      </c>
      <c r="E40" s="50">
        <f>SUM(8.36-0.56-0.84-0.28-0.84)</f>
        <v>5.839999999999999</v>
      </c>
      <c r="F40" s="25" t="s">
        <v>19</v>
      </c>
      <c r="G40" s="26" t="s">
        <v>27</v>
      </c>
      <c r="H40" s="26" t="s">
        <v>28</v>
      </c>
      <c r="I40" s="51"/>
      <c r="K40" s="8"/>
      <c r="L40" s="8"/>
      <c r="M40" s="8"/>
      <c r="N40" s="8"/>
      <c r="O40" s="8"/>
    </row>
    <row r="41" spans="1:15" ht="14.25">
      <c r="A41" s="8"/>
      <c r="B41" s="22">
        <v>4</v>
      </c>
      <c r="C41" s="23">
        <v>1500</v>
      </c>
      <c r="D41" s="23">
        <v>6000</v>
      </c>
      <c r="E41" s="50">
        <f>SUM(4.69-0.282)</f>
        <v>4.408</v>
      </c>
      <c r="F41" s="25" t="s">
        <v>19</v>
      </c>
      <c r="G41" s="26" t="s">
        <v>27</v>
      </c>
      <c r="H41" s="26"/>
      <c r="I41" s="51"/>
      <c r="K41" s="8"/>
      <c r="L41" s="8"/>
      <c r="M41" s="8"/>
      <c r="N41" s="8"/>
      <c r="O41" s="8"/>
    </row>
    <row r="42" spans="1:15" ht="14.25">
      <c r="A42" s="8"/>
      <c r="B42" s="22">
        <v>6</v>
      </c>
      <c r="C42" s="23">
        <v>1500</v>
      </c>
      <c r="D42" s="23">
        <v>6000</v>
      </c>
      <c r="E42" s="50">
        <v>3.63</v>
      </c>
      <c r="F42" s="25" t="s">
        <v>19</v>
      </c>
      <c r="G42" s="26" t="s">
        <v>27</v>
      </c>
      <c r="H42" s="26"/>
      <c r="I42" s="51"/>
      <c r="K42" s="8"/>
      <c r="L42" s="8"/>
      <c r="M42" s="8"/>
      <c r="N42" s="8"/>
      <c r="O42" s="8"/>
    </row>
    <row r="43" spans="1:15" ht="14.25">
      <c r="A43" s="8"/>
      <c r="B43" s="22">
        <v>6</v>
      </c>
      <c r="C43" s="23">
        <v>1500</v>
      </c>
      <c r="D43" s="23">
        <v>6000</v>
      </c>
      <c r="E43" s="50">
        <f>SUM(8.29-2.12-4.24-0.42)</f>
        <v>1.509999999999999</v>
      </c>
      <c r="F43" s="25" t="s">
        <v>19</v>
      </c>
      <c r="G43" s="26" t="s">
        <v>27</v>
      </c>
      <c r="H43" s="26"/>
      <c r="I43" s="51"/>
      <c r="K43" s="8"/>
      <c r="L43" s="8"/>
      <c r="M43" s="8"/>
      <c r="N43" s="8"/>
      <c r="O43" s="8"/>
    </row>
    <row r="44" spans="1:15" ht="14.25">
      <c r="A44" s="8"/>
      <c r="B44" s="22">
        <v>8</v>
      </c>
      <c r="C44" s="23">
        <v>1500</v>
      </c>
      <c r="D44" s="23">
        <v>6000</v>
      </c>
      <c r="E44" s="50">
        <f>SUM(8.29-0.56-0.56-1.69-1.69)</f>
        <v>3.7899999999999987</v>
      </c>
      <c r="F44" s="25" t="s">
        <v>19</v>
      </c>
      <c r="G44" s="26" t="s">
        <v>27</v>
      </c>
      <c r="H44" s="26"/>
      <c r="I44" s="51"/>
      <c r="K44" s="8"/>
      <c r="L44" s="8"/>
      <c r="M44" s="8"/>
      <c r="N44" s="8"/>
      <c r="O44" s="8"/>
    </row>
    <row r="45" spans="1:15" ht="14.25">
      <c r="A45" s="8"/>
      <c r="B45" s="22">
        <v>10</v>
      </c>
      <c r="C45" s="23">
        <v>1500</v>
      </c>
      <c r="D45" s="23">
        <v>6000</v>
      </c>
      <c r="E45" s="50">
        <f>SUM(8.31-1.42-2.12-2.84)</f>
        <v>1.9300000000000006</v>
      </c>
      <c r="F45" s="25" t="s">
        <v>19</v>
      </c>
      <c r="G45" s="26" t="s">
        <v>27</v>
      </c>
      <c r="H45" s="26"/>
      <c r="I45" s="51"/>
      <c r="K45" s="8"/>
      <c r="L45" s="8"/>
      <c r="M45" s="8"/>
      <c r="N45" s="8"/>
      <c r="O45" s="8"/>
    </row>
    <row r="46" spans="1:15" ht="14.25">
      <c r="A46" s="8"/>
      <c r="B46" s="52">
        <v>25</v>
      </c>
      <c r="C46" s="53">
        <v>1500</v>
      </c>
      <c r="D46" s="53">
        <v>6000</v>
      </c>
      <c r="E46" s="54">
        <f>SUM(10.554-1.77-1.77)</f>
        <v>7.014000000000001</v>
      </c>
      <c r="F46" s="55" t="s">
        <v>19</v>
      </c>
      <c r="G46" s="56" t="s">
        <v>29</v>
      </c>
      <c r="H46" s="56"/>
      <c r="I46" s="57"/>
      <c r="K46" s="8"/>
      <c r="L46" s="8"/>
      <c r="M46" s="8"/>
      <c r="N46" s="8"/>
      <c r="O46" s="8"/>
    </row>
    <row r="47" spans="1:15" ht="14.25">
      <c r="A47" s="8"/>
      <c r="B47" s="58"/>
      <c r="C47" s="59"/>
      <c r="D47" s="59"/>
      <c r="E47" s="58">
        <f>SUM(E40:E46)</f>
        <v>28.121999999999996</v>
      </c>
      <c r="F47" s="8"/>
      <c r="G47" s="59"/>
      <c r="H47" s="59"/>
      <c r="I47" s="60"/>
      <c r="K47" s="8"/>
      <c r="L47" s="8"/>
      <c r="M47" s="8"/>
      <c r="N47" s="8"/>
      <c r="O47" s="8"/>
    </row>
    <row r="48" spans="1:15" ht="16.5">
      <c r="A48" s="8"/>
      <c r="B48" s="61" t="s">
        <v>30</v>
      </c>
      <c r="C48" s="61"/>
      <c r="D48" s="61"/>
      <c r="E48" s="61"/>
      <c r="F48" s="61"/>
      <c r="G48" s="61"/>
      <c r="H48" s="61"/>
      <c r="I48" s="61"/>
      <c r="K48" s="8"/>
      <c r="L48" s="8"/>
      <c r="M48" s="8"/>
      <c r="N48" s="8"/>
      <c r="O48" s="8"/>
    </row>
    <row r="49" spans="2:15" ht="16.5">
      <c r="B49" s="62"/>
      <c r="C49" s="63" t="s">
        <v>31</v>
      </c>
      <c r="D49" s="63"/>
      <c r="E49" s="63"/>
      <c r="F49" s="63"/>
      <c r="G49" s="63"/>
      <c r="H49" s="63"/>
      <c r="I49" s="63"/>
      <c r="K49" s="8"/>
      <c r="L49" s="8"/>
      <c r="M49" s="8"/>
      <c r="N49" s="8"/>
      <c r="O49" s="8"/>
    </row>
    <row r="50" spans="2:15" ht="16.5">
      <c r="B50" s="64" t="s">
        <v>32</v>
      </c>
      <c r="C50" s="64"/>
      <c r="D50" s="64"/>
      <c r="E50" s="64"/>
      <c r="F50" s="64"/>
      <c r="G50" s="64"/>
      <c r="H50" s="64"/>
      <c r="I50" s="64"/>
      <c r="J50" s="4" t="s">
        <v>33</v>
      </c>
      <c r="K50" s="8"/>
      <c r="L50" s="8"/>
      <c r="M50" s="8"/>
      <c r="N50" s="8"/>
      <c r="O50" s="8"/>
    </row>
    <row r="53" spans="5:14" ht="14.25">
      <c r="E53" s="1"/>
      <c r="J53" s="4" t="s">
        <v>34</v>
      </c>
      <c r="K53" s="8"/>
      <c r="L53" s="8"/>
      <c r="M53" s="8"/>
      <c r="N53" s="8"/>
    </row>
    <row r="54" spans="10:20" ht="14.25">
      <c r="J54"/>
      <c r="K54" s="6"/>
      <c r="L54" s="7"/>
      <c r="M54"/>
      <c r="N54"/>
      <c r="S54" s="6"/>
      <c r="T54" s="7"/>
    </row>
    <row r="55" spans="2:25" s="27" customFormat="1" ht="14.25">
      <c r="B55"/>
      <c r="C55" s="6"/>
      <c r="D55" s="7"/>
      <c r="E55"/>
      <c r="F55"/>
      <c r="G55"/>
      <c r="H55"/>
      <c r="I55"/>
      <c r="J55"/>
      <c r="K55" s="6"/>
      <c r="L55" s="7"/>
      <c r="M55"/>
      <c r="N55"/>
      <c r="O55"/>
      <c r="P55"/>
      <c r="Q55"/>
      <c r="R55"/>
      <c r="S55" s="6"/>
      <c r="T55" s="7"/>
      <c r="U55"/>
      <c r="V55"/>
      <c r="W55"/>
      <c r="X55"/>
      <c r="Y55"/>
    </row>
  </sheetData>
  <sheetProtection selectLockedCells="1" selectUnlockedCells="1"/>
  <mergeCells count="6">
    <mergeCell ref="B1:I1"/>
    <mergeCell ref="B24:I24"/>
    <mergeCell ref="B36:I36"/>
    <mergeCell ref="B48:I48"/>
    <mergeCell ref="C49:I49"/>
    <mergeCell ref="B50:I50"/>
  </mergeCells>
  <printOptions/>
  <pageMargins left="1.18125" right="0.39375" top="0.7875" bottom="0.19652777777777777" header="0.5118055555555555" footer="0.5118055555555555"/>
  <pageSetup fitToHeight="3" fitToWidth="1" horizontalDpi="300" verticalDpi="300" orientation="portrait" paperSize="9"/>
  <headerFooter alignWithMargins="0">
    <oddHeader>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 </cp:lastModifiedBy>
  <cp:lastPrinted>2017-09-11T10:16:27Z</cp:lastPrinted>
  <dcterms:created xsi:type="dcterms:W3CDTF">2017-01-09T06:16:30Z</dcterms:created>
  <dcterms:modified xsi:type="dcterms:W3CDTF">2017-09-11T11:28:05Z</dcterms:modified>
  <cp:category/>
  <cp:version/>
  <cp:contentType/>
  <cp:contentStatus/>
  <cp:revision>2</cp:revision>
</cp:coreProperties>
</file>